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054ECE42-C818-42B1-B32C-3E7A9729F1E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8" i="1"/>
  <c r="H77" i="1"/>
  <c r="H68" i="1"/>
  <c r="H62" i="1"/>
  <c r="H2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37" i="1"/>
  <c r="H37" i="1" s="1"/>
  <c r="E27" i="1"/>
  <c r="H27" i="1" s="1"/>
  <c r="D81" i="1"/>
  <c r="G81" i="1"/>
  <c r="F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<sst xmlns="http://schemas.openxmlformats.org/spreadsheetml/2006/main" count="88" uniqueCount="88">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</sst>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3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zoomScale="90" zoomScaleNormal="110" zoomScaleSheetLayoutView="90" workbookViewId="0">
      <selection activeCell="G72" sqref="G7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8602536.3000000007</v>
      </c>
      <c r="D9" s="16">
        <f>SUM(D10:D16)</f>
        <v>381814.32</v>
      </c>
      <c r="E9" s="16">
        <f t="shared" ref="E9:E26" si="0">C9+D9</f>
        <v>8984350.620000001</v>
      </c>
      <c r="F9" s="16">
        <f>SUM(F10:F16)</f>
        <v>3700189.4299999997</v>
      </c>
      <c r="G9" s="16">
        <f>SUM(G10:G16)</f>
        <v>3700189.4299999997</v>
      </c>
      <c r="H9" s="16">
        <f t="shared" ref="H9:H40" si="1">E9-F9</f>
        <v>5284161.1900000013</v>
      </c>
    </row>
    <row r="10" spans="2:9" ht="12" customHeight="1" x14ac:dyDescent="0.2">
      <c r="B10" s="11" t="s">
        <v>14</v>
      </c>
      <c r="C10" s="12">
        <v>4020870.47</v>
      </c>
      <c r="D10" s="13">
        <v>181903.04</v>
      </c>
      <c r="E10" s="18">
        <f t="shared" si="0"/>
        <v>4202773.51</v>
      </c>
      <c r="F10" s="12">
        <v>2149376.5</v>
      </c>
      <c r="G10" s="12">
        <v>2149376.5</v>
      </c>
      <c r="H10" s="20">
        <f t="shared" si="1"/>
        <v>2053397.0099999998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2980075.69</v>
      </c>
      <c r="D12" s="13">
        <v>111705.8</v>
      </c>
      <c r="E12" s="18">
        <f t="shared" si="0"/>
        <v>3091781.4899999998</v>
      </c>
      <c r="F12" s="12">
        <v>1075476.55</v>
      </c>
      <c r="G12" s="12">
        <v>1075476.55</v>
      </c>
      <c r="H12" s="20">
        <f t="shared" si="1"/>
        <v>2016304.9399999997</v>
      </c>
    </row>
    <row r="13" spans="2:9" ht="12" customHeight="1" x14ac:dyDescent="0.2">
      <c r="B13" s="11" t="s">
        <v>17</v>
      </c>
      <c r="C13" s="12">
        <v>1397714.14</v>
      </c>
      <c r="D13" s="13">
        <v>77391.48</v>
      </c>
      <c r="E13" s="18">
        <f>C13+D13</f>
        <v>1475105.6199999999</v>
      </c>
      <c r="F13" s="12">
        <v>401878.38</v>
      </c>
      <c r="G13" s="12">
        <v>401878.38</v>
      </c>
      <c r="H13" s="20">
        <f t="shared" si="1"/>
        <v>1073227.2399999998</v>
      </c>
    </row>
    <row r="14" spans="2:9" ht="12" customHeight="1" x14ac:dyDescent="0.2">
      <c r="B14" s="11" t="s">
        <v>18</v>
      </c>
      <c r="C14" s="12">
        <v>173276</v>
      </c>
      <c r="D14" s="13">
        <v>9114</v>
      </c>
      <c r="E14" s="18">
        <f t="shared" si="0"/>
        <v>182390</v>
      </c>
      <c r="F14" s="12">
        <v>73458</v>
      </c>
      <c r="G14" s="12">
        <v>73458</v>
      </c>
      <c r="H14" s="20">
        <f t="shared" si="1"/>
        <v>108932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30600</v>
      </c>
      <c r="D16" s="13">
        <v>1700</v>
      </c>
      <c r="E16" s="18">
        <f t="shared" si="0"/>
        <v>32300</v>
      </c>
      <c r="F16" s="12">
        <v>0</v>
      </c>
      <c r="G16" s="12">
        <v>0</v>
      </c>
      <c r="H16" s="20">
        <f t="shared" si="1"/>
        <v>32300</v>
      </c>
    </row>
    <row r="17" spans="2:8" ht="24" customHeight="1" x14ac:dyDescent="0.2">
      <c r="B17" s="6" t="s">
        <v>21</v>
      </c>
      <c r="C17" s="16">
        <f>SUM(C18:C26)</f>
        <v>612222.36</v>
      </c>
      <c r="D17" s="16">
        <f>SUM(D18:D26)</f>
        <v>155305.5</v>
      </c>
      <c r="E17" s="16">
        <f t="shared" si="0"/>
        <v>767527.86</v>
      </c>
      <c r="F17" s="16">
        <f>SUM(F18:F26)</f>
        <v>600424.88</v>
      </c>
      <c r="G17" s="16">
        <f>SUM(G18:G26)</f>
        <v>600424.88</v>
      </c>
      <c r="H17" s="16">
        <f t="shared" si="1"/>
        <v>167102.97999999998</v>
      </c>
    </row>
    <row r="18" spans="2:8" ht="24" x14ac:dyDescent="0.2">
      <c r="B18" s="9" t="s">
        <v>22</v>
      </c>
      <c r="C18" s="12">
        <v>200000</v>
      </c>
      <c r="D18" s="13">
        <v>10603.39</v>
      </c>
      <c r="E18" s="18">
        <f t="shared" si="0"/>
        <v>210603.39</v>
      </c>
      <c r="F18" s="12">
        <v>183161.60000000001</v>
      </c>
      <c r="G18" s="12">
        <v>183161.60000000001</v>
      </c>
      <c r="H18" s="20">
        <f t="shared" si="1"/>
        <v>27441.790000000008</v>
      </c>
    </row>
    <row r="19" spans="2:8" ht="12" customHeight="1" x14ac:dyDescent="0.2">
      <c r="B19" s="9" t="s">
        <v>23</v>
      </c>
      <c r="C19" s="12">
        <v>110000</v>
      </c>
      <c r="D19" s="13">
        <v>102338.95</v>
      </c>
      <c r="E19" s="18">
        <f t="shared" si="0"/>
        <v>212338.95</v>
      </c>
      <c r="F19" s="12">
        <v>204981.81</v>
      </c>
      <c r="G19" s="12">
        <v>204981.81</v>
      </c>
      <c r="H19" s="20">
        <f t="shared" si="1"/>
        <v>7357.140000000014</v>
      </c>
    </row>
    <row r="20" spans="2:8" ht="12" customHeight="1" x14ac:dyDescent="0.2">
      <c r="B20" s="9" t="s">
        <v>24</v>
      </c>
      <c r="C20" s="12">
        <v>0</v>
      </c>
      <c r="D20" s="13">
        <v>22861.24</v>
      </c>
      <c r="E20" s="18">
        <f t="shared" si="0"/>
        <v>22861.24</v>
      </c>
      <c r="F20" s="12">
        <v>21561.24</v>
      </c>
      <c r="G20" s="12">
        <v>21561.24</v>
      </c>
      <c r="H20" s="20">
        <f t="shared" si="1"/>
        <v>1300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287222.36</v>
      </c>
      <c r="D23" s="13">
        <v>0</v>
      </c>
      <c r="E23" s="18">
        <f t="shared" si="0"/>
        <v>287222.36</v>
      </c>
      <c r="F23" s="12">
        <v>168378.31</v>
      </c>
      <c r="G23" s="12">
        <v>168378.31</v>
      </c>
      <c r="H23" s="20">
        <f t="shared" si="1"/>
        <v>118844.04999999999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15000</v>
      </c>
      <c r="D26" s="13">
        <v>19501.919999999998</v>
      </c>
      <c r="E26" s="18">
        <f t="shared" si="0"/>
        <v>34501.919999999998</v>
      </c>
      <c r="F26" s="12">
        <v>22341.919999999998</v>
      </c>
      <c r="G26" s="12">
        <v>22341.919999999998</v>
      </c>
      <c r="H26" s="20">
        <f t="shared" si="1"/>
        <v>12160</v>
      </c>
    </row>
    <row r="27" spans="2:8" ht="20.100000000000001" customHeight="1" x14ac:dyDescent="0.2">
      <c r="B27" s="6" t="s">
        <v>31</v>
      </c>
      <c r="C27" s="16">
        <f>SUM(C28:C36)</f>
        <v>1236200</v>
      </c>
      <c r="D27" s="16">
        <f>SUM(D28:D36)</f>
        <v>7003036.7700000005</v>
      </c>
      <c r="E27" s="16">
        <f>D27+C27</f>
        <v>8239236.7700000005</v>
      </c>
      <c r="F27" s="16">
        <f>SUM(F28:F36)</f>
        <v>7638226.1900000004</v>
      </c>
      <c r="G27" s="16">
        <f>SUM(G28:G36)</f>
        <v>7638226.1900000004</v>
      </c>
      <c r="H27" s="16">
        <f t="shared" si="1"/>
        <v>601010.58000000007</v>
      </c>
    </row>
    <row r="28" spans="2:8" x14ac:dyDescent="0.2">
      <c r="B28" s="9" t="s">
        <v>32</v>
      </c>
      <c r="C28" s="12">
        <v>96600</v>
      </c>
      <c r="D28" s="13">
        <v>810004</v>
      </c>
      <c r="E28" s="18">
        <f t="shared" ref="E28:E36" si="2">C28+D28</f>
        <v>906604</v>
      </c>
      <c r="F28" s="12">
        <v>850515.04</v>
      </c>
      <c r="G28" s="12">
        <v>850515.04</v>
      </c>
      <c r="H28" s="20">
        <f t="shared" si="1"/>
        <v>56088.959999999963</v>
      </c>
    </row>
    <row r="29" spans="2:8" x14ac:dyDescent="0.2">
      <c r="B29" s="9" t="s">
        <v>33</v>
      </c>
      <c r="C29" s="12">
        <v>17400</v>
      </c>
      <c r="D29" s="13">
        <v>120796.12</v>
      </c>
      <c r="E29" s="18">
        <f t="shared" si="2"/>
        <v>138196.12</v>
      </c>
      <c r="F29" s="12">
        <v>126596.12</v>
      </c>
      <c r="G29" s="12">
        <v>126596.12</v>
      </c>
      <c r="H29" s="20">
        <f t="shared" si="1"/>
        <v>11600</v>
      </c>
    </row>
    <row r="30" spans="2:8" ht="12" customHeight="1" x14ac:dyDescent="0.2">
      <c r="B30" s="9" t="s">
        <v>34</v>
      </c>
      <c r="C30" s="12">
        <v>52200</v>
      </c>
      <c r="D30" s="13">
        <v>5766516.25</v>
      </c>
      <c r="E30" s="18">
        <f t="shared" si="2"/>
        <v>5818716.25</v>
      </c>
      <c r="F30" s="12">
        <v>5766381.25</v>
      </c>
      <c r="G30" s="12">
        <v>5766381.25</v>
      </c>
      <c r="H30" s="20">
        <f t="shared" si="1"/>
        <v>52335</v>
      </c>
    </row>
    <row r="31" spans="2:8" x14ac:dyDescent="0.2">
      <c r="B31" s="9" t="s">
        <v>35</v>
      </c>
      <c r="C31" s="12">
        <v>140000</v>
      </c>
      <c r="D31" s="13">
        <v>0</v>
      </c>
      <c r="E31" s="18">
        <f t="shared" si="2"/>
        <v>140000</v>
      </c>
      <c r="F31" s="12">
        <v>60447.12</v>
      </c>
      <c r="G31" s="12">
        <v>60447.12</v>
      </c>
      <c r="H31" s="20">
        <f t="shared" si="1"/>
        <v>79552.88</v>
      </c>
    </row>
    <row r="32" spans="2:8" ht="24" x14ac:dyDescent="0.2">
      <c r="B32" s="9" t="s">
        <v>36</v>
      </c>
      <c r="C32" s="12">
        <v>150000</v>
      </c>
      <c r="D32" s="13">
        <v>292546.40000000002</v>
      </c>
      <c r="E32" s="18">
        <f t="shared" si="2"/>
        <v>442546.4</v>
      </c>
      <c r="F32" s="12">
        <v>442546.4</v>
      </c>
      <c r="G32" s="12">
        <v>442546.4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780000</v>
      </c>
      <c r="D34" s="13">
        <v>0</v>
      </c>
      <c r="E34" s="18">
        <f t="shared" si="2"/>
        <v>780000</v>
      </c>
      <c r="F34" s="12">
        <v>378566.26</v>
      </c>
      <c r="G34" s="12">
        <v>378566.26</v>
      </c>
      <c r="H34" s="20">
        <f t="shared" si="1"/>
        <v>401433.74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13174</v>
      </c>
      <c r="E36" s="18">
        <f t="shared" si="2"/>
        <v>13174</v>
      </c>
      <c r="F36" s="12">
        <v>13174</v>
      </c>
      <c r="G36" s="12">
        <v>13174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19199.759999999998</v>
      </c>
      <c r="D37" s="24">
        <f>SUM(D38:D46)</f>
        <v>54878.41</v>
      </c>
      <c r="E37" s="16">
        <f>C37+D37</f>
        <v>74078.17</v>
      </c>
      <c r="F37" s="16">
        <f>SUM(F38:F46)</f>
        <v>61678.29</v>
      </c>
      <c r="G37" s="16">
        <f>SUM(G38:G46)</f>
        <v>61678.29</v>
      </c>
      <c r="H37" s="16">
        <f t="shared" si="1"/>
        <v>12399.879999999997</v>
      </c>
    </row>
    <row r="38" spans="2:8" ht="12" customHeight="1" x14ac:dyDescent="0.2">
      <c r="B38" s="9" t="s">
        <v>42</v>
      </c>
      <c r="C38" s="12">
        <v>19199.759999999998</v>
      </c>
      <c r="D38" s="13">
        <v>11826.41</v>
      </c>
      <c r="E38" s="18">
        <f t="shared" ref="E38:E79" si="3">C38+D38</f>
        <v>31026.17</v>
      </c>
      <c r="F38" s="12">
        <v>21426.29</v>
      </c>
      <c r="G38" s="12">
        <v>21426.29</v>
      </c>
      <c r="H38" s="20">
        <f t="shared" si="1"/>
        <v>9599.8799999999974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43052</v>
      </c>
      <c r="E41" s="18">
        <f t="shared" si="3"/>
        <v>43052</v>
      </c>
      <c r="F41" s="13">
        <v>40252</v>
      </c>
      <c r="G41" s="13">
        <v>40252</v>
      </c>
      <c r="H41" s="20">
        <f t="shared" ref="H41:H72" si="4">E41-F41</f>
        <v>2800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2746538.22</v>
      </c>
      <c r="E47" s="16">
        <f t="shared" si="3"/>
        <v>2746538.22</v>
      </c>
      <c r="F47" s="16">
        <f>SUM(F48:F56)</f>
        <v>2113886.2199999997</v>
      </c>
      <c r="G47" s="16">
        <f>SUM(G48:G56)</f>
        <v>2113886.2199999997</v>
      </c>
      <c r="H47" s="16">
        <f t="shared" si="4"/>
        <v>632652.00000000047</v>
      </c>
    </row>
    <row r="48" spans="2:8" x14ac:dyDescent="0.2">
      <c r="B48" s="9" t="s">
        <v>52</v>
      </c>
      <c r="C48" s="12">
        <v>0</v>
      </c>
      <c r="D48" s="13">
        <v>1090893.6200000001</v>
      </c>
      <c r="E48" s="18">
        <f t="shared" si="3"/>
        <v>1090893.6200000001</v>
      </c>
      <c r="F48" s="13">
        <v>458241.62</v>
      </c>
      <c r="G48" s="13">
        <v>458241.62</v>
      </c>
      <c r="H48" s="20">
        <f t="shared" si="4"/>
        <v>632652.00000000012</v>
      </c>
    </row>
    <row r="49" spans="2:8" x14ac:dyDescent="0.2">
      <c r="B49" s="9" t="s">
        <v>53</v>
      </c>
      <c r="C49" s="12">
        <v>0</v>
      </c>
      <c r="D49" s="13">
        <v>933594.6</v>
      </c>
      <c r="E49" s="18">
        <f t="shared" si="3"/>
        <v>933594.6</v>
      </c>
      <c r="F49" s="13">
        <v>933594.6</v>
      </c>
      <c r="G49" s="13">
        <v>933594.6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3">
        <v>0</v>
      </c>
      <c r="G50" s="13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715700</v>
      </c>
      <c r="E51" s="18">
        <f t="shared" si="3"/>
        <v>715700</v>
      </c>
      <c r="F51" s="13">
        <v>715700</v>
      </c>
      <c r="G51" s="13">
        <v>715700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3">
        <v>0</v>
      </c>
      <c r="G52" s="13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6350</v>
      </c>
      <c r="E53" s="18">
        <f t="shared" si="3"/>
        <v>6350</v>
      </c>
      <c r="F53" s="13">
        <v>6350</v>
      </c>
      <c r="G53" s="13">
        <v>6350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3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3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3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30165297.280000001</v>
      </c>
      <c r="E69" s="17">
        <f t="shared" si="3"/>
        <v>30165297.280000001</v>
      </c>
      <c r="F69" s="16">
        <f>SUM(F70:F72)</f>
        <v>4041425.57</v>
      </c>
      <c r="G69" s="17">
        <f>SUM(G70:G72)</f>
        <v>4041425.57</v>
      </c>
      <c r="H69" s="17">
        <f t="shared" si="4"/>
        <v>26123871.710000001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30165297.280000001</v>
      </c>
      <c r="E72" s="18">
        <f t="shared" si="3"/>
        <v>30165297.280000001</v>
      </c>
      <c r="F72" s="12">
        <v>4041425.57</v>
      </c>
      <c r="G72" s="12">
        <v>4041425.57</v>
      </c>
      <c r="H72" s="18">
        <f t="shared" si="4"/>
        <v>26123871.710000001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10470158.420000002</v>
      </c>
      <c r="D81" s="22">
        <f>SUM(D73,D69,D61,D57,D47,D37,D27,D17,D9)</f>
        <v>40506870.5</v>
      </c>
      <c r="E81" s="22">
        <f>C81+D81</f>
        <v>50977028.920000002</v>
      </c>
      <c r="F81" s="22">
        <f>SUM(F73,F69,F61,F57,F47,F37,F17,F27,F9)</f>
        <v>18155830.579999998</v>
      </c>
      <c r="G81" s="22">
        <f>SUM(G73,G69,G61,G57,G47,G37,G27,G17,G9)</f>
        <v>18155830.579999998</v>
      </c>
      <c r="H81" s="22">
        <f t="shared" si="5"/>
        <v>32821198.340000004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9" orientation="landscape" r:id="rId1"/>
  <rowBreaks count="1" manualBreakCount="1">
    <brk id="4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2021-07-08T17:42:52Z</cp:lastPrinted>
  <dcterms:created xsi:type="dcterms:W3CDTF">2019-12-04T16:22:52Z</dcterms:created>
  <dcterms:modified xsi:type="dcterms:W3CDTF">2022-07-11T15:57:31Z</dcterms:modified>
</cp:coreProperties>
</file>