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13_ncr:1_{F4537DB5-8818-4AD5-9DF3-61FD80D2ED11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8" i="1"/>
  <c r="H77" i="1"/>
  <c r="H68" i="1"/>
  <c r="H62" i="1"/>
  <c r="H2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9" i="1" l="1"/>
  <c r="H69" i="1" s="1"/>
  <c r="E37" i="1"/>
  <c r="H37" i="1" s="1"/>
  <c r="E27" i="1"/>
  <c r="H27" i="1" s="1"/>
  <c r="D81" i="1"/>
  <c r="G81" i="1"/>
  <c r="F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<sst xmlns="http://schemas.openxmlformats.org/spreadsheetml/2006/main" count="88" uniqueCount="88">
  <si>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</si>
  <si>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</si>
  <si>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</si>
  <si>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</si>
  <si>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</si>
  <si>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</si>
  <si>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</si>
  <si>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</si>
  <si>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</si>
  <si>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</si>
  <si>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</si>
  <si>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</si>
  <si>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</si>
  <si>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</si>
  <si>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</si>
  <si>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</si>
  <si>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</si>
  <si>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</si>
  <si>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</si>
  <si>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</si>
  <si>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</si>
  <si>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</si>
  <si>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</si>
  <si>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</si>
  <si>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</si>
  <si>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</si>
  <si>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</si>
  <si>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</si>
  <si>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</si>
  <si>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</si>
  <si>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</si>
  <si>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</si>
  <si>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</si>
  <si>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</si>
  <si>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</si>
  <si>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</si>
  <si>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</si>
  <si>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</si>
  <si>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</si>
  <si>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</si>
  <si>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</si>
  <si>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</si>
  <si>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</si>
  <si>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</si>
  <si>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</si>
  <si>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</si>
  <si>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</si>
  <si>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</si>
  <si>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</si>
  <si>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</si>
  <si>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</si>
  <si>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</si>
  <si>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</si>
  <si>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</si>
  <si>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</si>
  <si>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</si>
  <si>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</si>
  <si>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</si>
  <si>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</si>
  <si>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</si>
  <si>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</si>
  <si>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</si>
  <si>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</si>
  <si>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</si>
  <si>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</si>
  <si>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</si>
  <si>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</si>
  <si>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</si>
  <si>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</si>
  <si>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</si>
  <si>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</si>
  <si>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</si>
  <si>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</si>
  <si>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</si>
  <si>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</si>
  <si>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</si>
  <si>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</si>
  <si>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</si>
  <si>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</si>
  <si>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</si>
  <si>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</si>
  <si>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</si>
  <si>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</si>
  <si>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</si>
  <si>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</si>
  <si>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</si>
  <si>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de Innovación y Competitividad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</si>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</sst>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4" fillId="3" borderId="14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BreakPreview" topLeftCell="A40" zoomScale="90" zoomScaleNormal="110" zoomScaleSheetLayoutView="90" workbookViewId="0">
      <selection activeCell="G73" sqref="G7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8602536.3000000007</v>
      </c>
      <c r="D9" s="16">
        <f>SUM(D10:D16)</f>
        <v>381814.32</v>
      </c>
      <c r="E9" s="16">
        <f t="shared" ref="E9:E26" si="0">C9+D9</f>
        <v>8984350.620000001</v>
      </c>
      <c r="F9" s="16">
        <f>SUM(F10:F16)</f>
        <v>1797537.84</v>
      </c>
      <c r="G9" s="16">
        <f>SUM(G10:G16)</f>
        <v>1797537.84</v>
      </c>
      <c r="H9" s="16">
        <f t="shared" ref="H9:H40" si="1">E9-F9</f>
        <v>7186812.7800000012</v>
      </c>
    </row>
    <row r="10" spans="2:9" ht="12" customHeight="1" x14ac:dyDescent="0.2">
      <c r="B10" s="11" t="s">
        <v>14</v>
      </c>
      <c r="C10" s="12">
        <v>4020870.47</v>
      </c>
      <c r="D10" s="13">
        <v>181903.04</v>
      </c>
      <c r="E10" s="18">
        <f t="shared" si="0"/>
        <v>4202773.51</v>
      </c>
      <c r="F10" s="12">
        <v>1038290.9</v>
      </c>
      <c r="G10" s="12">
        <v>1038290.9</v>
      </c>
      <c r="H10" s="20">
        <f t="shared" si="1"/>
        <v>3164482.61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2980075.69</v>
      </c>
      <c r="D12" s="13">
        <v>111705.8</v>
      </c>
      <c r="E12" s="18">
        <f t="shared" si="0"/>
        <v>3091781.4899999998</v>
      </c>
      <c r="F12" s="12">
        <v>536099.86</v>
      </c>
      <c r="G12" s="12">
        <v>536099.86</v>
      </c>
      <c r="H12" s="20">
        <f t="shared" si="1"/>
        <v>2555681.63</v>
      </c>
    </row>
    <row r="13" spans="2:9" ht="12" customHeight="1" x14ac:dyDescent="0.2">
      <c r="B13" s="11" t="s">
        <v>17</v>
      </c>
      <c r="C13" s="12">
        <v>1397714.14</v>
      </c>
      <c r="D13" s="13">
        <v>77391.48</v>
      </c>
      <c r="E13" s="18">
        <f>C13+D13</f>
        <v>1475105.6199999999</v>
      </c>
      <c r="F13" s="12">
        <v>186730.08</v>
      </c>
      <c r="G13" s="12">
        <v>186730.08</v>
      </c>
      <c r="H13" s="20">
        <f t="shared" si="1"/>
        <v>1288375.5399999998</v>
      </c>
    </row>
    <row r="14" spans="2:9" ht="12" customHeight="1" x14ac:dyDescent="0.2">
      <c r="B14" s="11" t="s">
        <v>18</v>
      </c>
      <c r="C14" s="12">
        <v>173276</v>
      </c>
      <c r="D14" s="13">
        <v>9114</v>
      </c>
      <c r="E14" s="18">
        <f t="shared" si="0"/>
        <v>182390</v>
      </c>
      <c r="F14" s="12">
        <v>36417</v>
      </c>
      <c r="G14" s="12">
        <v>36417</v>
      </c>
      <c r="H14" s="20">
        <f t="shared" si="1"/>
        <v>145973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30600</v>
      </c>
      <c r="D16" s="13">
        <v>1700</v>
      </c>
      <c r="E16" s="18">
        <f t="shared" si="0"/>
        <v>32300</v>
      </c>
      <c r="F16" s="12">
        <v>0</v>
      </c>
      <c r="G16" s="12">
        <v>0</v>
      </c>
      <c r="H16" s="20">
        <f t="shared" si="1"/>
        <v>32300</v>
      </c>
    </row>
    <row r="17" spans="2:8" ht="24" customHeight="1" x14ac:dyDescent="0.2">
      <c r="B17" s="6" t="s">
        <v>21</v>
      </c>
      <c r="C17" s="16">
        <f>SUM(C18:C26)</f>
        <v>612222.36</v>
      </c>
      <c r="D17" s="16">
        <f>SUM(D18:D26)</f>
        <v>35302.17</v>
      </c>
      <c r="E17" s="16">
        <f t="shared" si="0"/>
        <v>647524.53</v>
      </c>
      <c r="F17" s="16">
        <f>SUM(F18:F26)</f>
        <v>264464.92</v>
      </c>
      <c r="G17" s="16">
        <f>SUM(G18:G26)</f>
        <v>264464.92</v>
      </c>
      <c r="H17" s="16">
        <f t="shared" si="1"/>
        <v>383059.61000000004</v>
      </c>
    </row>
    <row r="18" spans="2:8" ht="24" x14ac:dyDescent="0.2">
      <c r="B18" s="9" t="s">
        <v>22</v>
      </c>
      <c r="C18" s="12">
        <v>200000</v>
      </c>
      <c r="D18" s="13">
        <v>0</v>
      </c>
      <c r="E18" s="18">
        <f t="shared" si="0"/>
        <v>200000</v>
      </c>
      <c r="F18" s="12">
        <v>81746.080000000002</v>
      </c>
      <c r="G18" s="12">
        <v>81746.080000000002</v>
      </c>
      <c r="H18" s="20">
        <f t="shared" si="1"/>
        <v>118253.92</v>
      </c>
    </row>
    <row r="19" spans="2:8" ht="12" customHeight="1" x14ac:dyDescent="0.2">
      <c r="B19" s="9" t="s">
        <v>23</v>
      </c>
      <c r="C19" s="12">
        <v>110000</v>
      </c>
      <c r="D19" s="13">
        <v>0</v>
      </c>
      <c r="E19" s="18">
        <f t="shared" si="0"/>
        <v>110000</v>
      </c>
      <c r="F19" s="12">
        <v>67591.75</v>
      </c>
      <c r="G19" s="12">
        <v>67591.75</v>
      </c>
      <c r="H19" s="20">
        <f t="shared" si="1"/>
        <v>42408.25</v>
      </c>
    </row>
    <row r="20" spans="2:8" ht="12" customHeight="1" x14ac:dyDescent="0.2">
      <c r="B20" s="9" t="s">
        <v>24</v>
      </c>
      <c r="C20" s="12">
        <v>0</v>
      </c>
      <c r="D20" s="13">
        <v>22861.24</v>
      </c>
      <c r="E20" s="18">
        <f t="shared" si="0"/>
        <v>22861.24</v>
      </c>
      <c r="F20" s="12">
        <v>0</v>
      </c>
      <c r="G20" s="12">
        <v>0</v>
      </c>
      <c r="H20" s="20">
        <f t="shared" si="1"/>
        <v>22861.24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21261.24</v>
      </c>
      <c r="G21" s="12">
        <v>21261.24</v>
      </c>
      <c r="H21" s="20">
        <f t="shared" si="1"/>
        <v>-21261.24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287222.36</v>
      </c>
      <c r="D23" s="13">
        <v>0</v>
      </c>
      <c r="E23" s="18">
        <f t="shared" si="0"/>
        <v>287222.36</v>
      </c>
      <c r="F23" s="12">
        <v>79711.92</v>
      </c>
      <c r="G23" s="12">
        <v>79711.92</v>
      </c>
      <c r="H23" s="20">
        <f t="shared" si="1"/>
        <v>207510.44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15000</v>
      </c>
      <c r="D26" s="13">
        <v>12440.93</v>
      </c>
      <c r="E26" s="18">
        <f t="shared" si="0"/>
        <v>27440.93</v>
      </c>
      <c r="F26" s="12">
        <v>14153.93</v>
      </c>
      <c r="G26" s="12">
        <v>14153.93</v>
      </c>
      <c r="H26" s="20">
        <f t="shared" si="1"/>
        <v>13287</v>
      </c>
    </row>
    <row r="27" spans="2:8" ht="20.100000000000001" customHeight="1" x14ac:dyDescent="0.2">
      <c r="B27" s="6" t="s">
        <v>31</v>
      </c>
      <c r="C27" s="16">
        <f>SUM(C28:C36)</f>
        <v>1236200</v>
      </c>
      <c r="D27" s="16">
        <f>SUM(D28:D36)</f>
        <v>1767464.5499999998</v>
      </c>
      <c r="E27" s="16">
        <f>D27+C27</f>
        <v>3003664.55</v>
      </c>
      <c r="F27" s="16">
        <f>SUM(F28:F36)</f>
        <v>1990980.3800000001</v>
      </c>
      <c r="G27" s="16">
        <f>SUM(G28:G36)</f>
        <v>1990980.3800000001</v>
      </c>
      <c r="H27" s="16">
        <f t="shared" si="1"/>
        <v>1012684.1699999997</v>
      </c>
    </row>
    <row r="28" spans="2:8" x14ac:dyDescent="0.2">
      <c r="B28" s="9" t="s">
        <v>32</v>
      </c>
      <c r="C28" s="12">
        <v>96600</v>
      </c>
      <c r="D28" s="13">
        <v>335605</v>
      </c>
      <c r="E28" s="18">
        <f t="shared" ref="E28:E36" si="2">C28+D28</f>
        <v>432205</v>
      </c>
      <c r="F28" s="12">
        <v>373005.85</v>
      </c>
      <c r="G28" s="12">
        <v>373005.85</v>
      </c>
      <c r="H28" s="20">
        <f t="shared" si="1"/>
        <v>59199.150000000023</v>
      </c>
    </row>
    <row r="29" spans="2:8" x14ac:dyDescent="0.2">
      <c r="B29" s="9" t="s">
        <v>33</v>
      </c>
      <c r="C29" s="12">
        <v>17400</v>
      </c>
      <c r="D29" s="13">
        <v>1250</v>
      </c>
      <c r="E29" s="18">
        <f t="shared" si="2"/>
        <v>18650</v>
      </c>
      <c r="F29" s="12">
        <v>4150</v>
      </c>
      <c r="G29" s="12">
        <v>4150</v>
      </c>
      <c r="H29" s="20">
        <f t="shared" si="1"/>
        <v>14500</v>
      </c>
    </row>
    <row r="30" spans="2:8" ht="12" customHeight="1" x14ac:dyDescent="0.2">
      <c r="B30" s="9" t="s">
        <v>34</v>
      </c>
      <c r="C30" s="12">
        <v>52200</v>
      </c>
      <c r="D30" s="13">
        <v>1167289.9099999999</v>
      </c>
      <c r="E30" s="18">
        <f t="shared" si="2"/>
        <v>1219489.9099999999</v>
      </c>
      <c r="F30" s="12">
        <v>1165888.01</v>
      </c>
      <c r="G30" s="12">
        <v>1165888.01</v>
      </c>
      <c r="H30" s="20">
        <f t="shared" si="1"/>
        <v>53601.899999999907</v>
      </c>
    </row>
    <row r="31" spans="2:8" x14ac:dyDescent="0.2">
      <c r="B31" s="9" t="s">
        <v>35</v>
      </c>
      <c r="C31" s="12">
        <v>140000</v>
      </c>
      <c r="D31" s="13">
        <v>0</v>
      </c>
      <c r="E31" s="18">
        <f t="shared" si="2"/>
        <v>140000</v>
      </c>
      <c r="F31" s="12">
        <v>2969.6</v>
      </c>
      <c r="G31" s="12">
        <v>2969.6</v>
      </c>
      <c r="H31" s="20">
        <f t="shared" si="1"/>
        <v>137030.39999999999</v>
      </c>
    </row>
    <row r="32" spans="2:8" ht="24" x14ac:dyDescent="0.2">
      <c r="B32" s="9" t="s">
        <v>36</v>
      </c>
      <c r="C32" s="12">
        <v>150000</v>
      </c>
      <c r="D32" s="13">
        <v>253502.64</v>
      </c>
      <c r="E32" s="18">
        <f t="shared" si="2"/>
        <v>403502.64</v>
      </c>
      <c r="F32" s="12">
        <v>298983.32</v>
      </c>
      <c r="G32" s="12">
        <v>298983.32</v>
      </c>
      <c r="H32" s="20">
        <f t="shared" si="1"/>
        <v>104519.32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780000</v>
      </c>
      <c r="D34" s="13">
        <v>0</v>
      </c>
      <c r="E34" s="18">
        <f t="shared" si="2"/>
        <v>780000</v>
      </c>
      <c r="F34" s="12">
        <v>136166.6</v>
      </c>
      <c r="G34" s="12">
        <v>136166.6</v>
      </c>
      <c r="H34" s="20">
        <f t="shared" si="1"/>
        <v>643833.4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9817</v>
      </c>
      <c r="E36" s="18">
        <f t="shared" si="2"/>
        <v>9817</v>
      </c>
      <c r="F36" s="12">
        <v>9817</v>
      </c>
      <c r="G36" s="12">
        <v>9817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19199.759999999998</v>
      </c>
      <c r="D37" s="24">
        <f>SUM(D38:D46)</f>
        <v>29379.83</v>
      </c>
      <c r="E37" s="16">
        <f>C37+D37</f>
        <v>48579.59</v>
      </c>
      <c r="F37" s="16">
        <f>SUM(F38:F46)</f>
        <v>33364.78</v>
      </c>
      <c r="G37" s="16">
        <f>SUM(G38:G46)</f>
        <v>33364.78</v>
      </c>
      <c r="H37" s="16">
        <f t="shared" si="1"/>
        <v>15214.809999999998</v>
      </c>
    </row>
    <row r="38" spans="2:8" ht="12" customHeight="1" x14ac:dyDescent="0.2">
      <c r="B38" s="9" t="s">
        <v>42</v>
      </c>
      <c r="C38" s="12">
        <v>19199.759999999998</v>
      </c>
      <c r="D38" s="13">
        <v>9327.43</v>
      </c>
      <c r="E38" s="18">
        <f t="shared" ref="E38:E79" si="3">C38+D38</f>
        <v>28527.19</v>
      </c>
      <c r="F38" s="12">
        <v>13312.38</v>
      </c>
      <c r="G38" s="12">
        <v>13312.38</v>
      </c>
      <c r="H38" s="20">
        <f t="shared" si="1"/>
        <v>15214.81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20052.400000000001</v>
      </c>
      <c r="E41" s="18">
        <f t="shared" si="3"/>
        <v>20052.400000000001</v>
      </c>
      <c r="F41" s="13">
        <v>20052.400000000001</v>
      </c>
      <c r="G41" s="13">
        <v>20052.400000000001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1194271.33</v>
      </c>
      <c r="E47" s="16">
        <f t="shared" si="3"/>
        <v>1194271.33</v>
      </c>
      <c r="F47" s="16">
        <f>SUM(F48:F56)</f>
        <v>1193871.33</v>
      </c>
      <c r="G47" s="16">
        <f>SUM(G48:G56)</f>
        <v>1193871.33</v>
      </c>
      <c r="H47" s="16">
        <f t="shared" si="4"/>
        <v>400</v>
      </c>
    </row>
    <row r="48" spans="2:8" x14ac:dyDescent="0.2">
      <c r="B48" s="9" t="s">
        <v>52</v>
      </c>
      <c r="C48" s="12">
        <v>0</v>
      </c>
      <c r="D48" s="13">
        <v>326609.73</v>
      </c>
      <c r="E48" s="18">
        <f t="shared" si="3"/>
        <v>326609.73</v>
      </c>
      <c r="F48" s="13">
        <v>326209.73</v>
      </c>
      <c r="G48" s="13">
        <v>326209.73</v>
      </c>
      <c r="H48" s="20">
        <f t="shared" si="4"/>
        <v>400</v>
      </c>
    </row>
    <row r="49" spans="2:8" x14ac:dyDescent="0.2">
      <c r="B49" s="9" t="s">
        <v>53</v>
      </c>
      <c r="C49" s="12">
        <v>0</v>
      </c>
      <c r="D49" s="13">
        <v>861311.6</v>
      </c>
      <c r="E49" s="18">
        <f t="shared" si="3"/>
        <v>861311.6</v>
      </c>
      <c r="F49" s="13">
        <v>861311.6</v>
      </c>
      <c r="G49" s="13">
        <v>861311.6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3">
        <v>0</v>
      </c>
      <c r="G50" s="13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3">
        <v>0</v>
      </c>
      <c r="G51" s="13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3">
        <v>0</v>
      </c>
      <c r="G52" s="13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6350</v>
      </c>
      <c r="E53" s="18">
        <f t="shared" si="3"/>
        <v>6350</v>
      </c>
      <c r="F53" s="13">
        <v>6350</v>
      </c>
      <c r="G53" s="13">
        <v>6350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3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3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3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23478143.300000001</v>
      </c>
      <c r="E69" s="17">
        <f t="shared" si="3"/>
        <v>23478143.300000001</v>
      </c>
      <c r="F69" s="16">
        <f>SUM(F70:F72)</f>
        <v>1731552.51</v>
      </c>
      <c r="G69" s="17">
        <f>SUM(G70:G72)</f>
        <v>1731552.51</v>
      </c>
      <c r="H69" s="17">
        <f t="shared" si="4"/>
        <v>21746590.789999999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23478143.300000001</v>
      </c>
      <c r="E72" s="18">
        <f t="shared" si="3"/>
        <v>23478143.300000001</v>
      </c>
      <c r="F72" s="12">
        <v>1731552.51</v>
      </c>
      <c r="G72" s="12">
        <v>1731552.51</v>
      </c>
      <c r="H72" s="18">
        <f t="shared" si="4"/>
        <v>21746590.789999999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10470158.420000002</v>
      </c>
      <c r="D81" s="22">
        <f>SUM(D73,D69,D61,D57,D47,D37,D27,D17,D9)</f>
        <v>26886375.500000004</v>
      </c>
      <c r="E81" s="22">
        <f>C81+D81</f>
        <v>37356533.920000002</v>
      </c>
      <c r="F81" s="22">
        <f>SUM(F73,F69,F61,F57,F47,F37,F17,F27,F9)</f>
        <v>7011771.7599999998</v>
      </c>
      <c r="G81" s="22">
        <f>SUM(G73,G69,G61,G57,G47,G37,G27,G17,G9)</f>
        <v>7011771.7599999998</v>
      </c>
      <c r="H81" s="22">
        <f t="shared" si="5"/>
        <v>30344762.160000004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2021-07-08T17:42:52Z</cp:lastPrinted>
  <dcterms:created xsi:type="dcterms:W3CDTF">2019-12-04T16:22:52Z</dcterms:created>
  <dcterms:modified xsi:type="dcterms:W3CDTF">2022-04-25T20:45:21Z</dcterms:modified>
</cp:coreProperties>
</file>