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EE921E65-5EC2-4EEB-A022-55C5840DA10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18" i="1" l="1"/>
  <c r="E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<sst xmlns="http://schemas.openxmlformats.org/spreadsheetml/2006/main" count="35" uniqueCount="31">
  <si>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</si>
  <si>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</si>
  <si>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</si>
  <si>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</si>
  <si>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</si>
  <si>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</si>
  <si>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</si>
  <si>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</si>
  <si>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</si>
  <si>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</si>
  <si>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</si>
  <si>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</si>
  <si>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</si>
  <si>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</si>
  <si>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</si>
  <si>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</si>
  <si>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</si>
  <si>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</si>
  <si>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</si>
  <si>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</si>
  <si>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</si>
  <si>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</si>
  <si>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</si>
  <si>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</si>
  <si>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</si>
  <si>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</si>
  <si>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</si>
  <si>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</si>
  <si>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</si>
  <si>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Innovación y Competitividad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</si>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</sst>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view="pageBreakPreview" zoomScale="112" zoomScaleNormal="100" zoomScaleSheetLayoutView="112" workbookViewId="0">
      <selection activeCell="G23" sqref="G2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2026500</v>
      </c>
      <c r="E8" s="21">
        <f t="shared" ref="E8:E16" si="0">C8+D8</f>
        <v>2026500</v>
      </c>
      <c r="F8" s="18">
        <f>SUM(F9:F16)</f>
        <v>2026500</v>
      </c>
      <c r="G8" s="21">
        <f>SUM(G9:G16)</f>
        <v>2026500</v>
      </c>
      <c r="H8" s="5">
        <f t="shared" ref="H8:H16" si="1">G8-C8</f>
        <v>2026500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2026500</v>
      </c>
      <c r="E14" s="23">
        <f t="shared" si="0"/>
        <v>2026500</v>
      </c>
      <c r="F14" s="19">
        <v>2026500</v>
      </c>
      <c r="G14" s="22">
        <v>2026500</v>
      </c>
      <c r="H14" s="7">
        <f t="shared" si="1"/>
        <v>2026500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4543158.13</v>
      </c>
      <c r="D18" s="18">
        <f>SUM(D19:D22)</f>
        <v>73145339.270000011</v>
      </c>
      <c r="E18" s="21">
        <f>C18+D18</f>
        <v>77688497.400000006</v>
      </c>
      <c r="F18" s="18">
        <f>SUM(F19:F22)</f>
        <v>68685160.840000004</v>
      </c>
      <c r="G18" s="21">
        <f>SUM(G19:G22)</f>
        <v>68685160.840000004</v>
      </c>
      <c r="H18" s="5">
        <f>G18-C18</f>
        <v>64142002.710000001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6238.73</v>
      </c>
      <c r="E20" s="23">
        <f>C20+D20</f>
        <v>6238.73</v>
      </c>
      <c r="F20" s="19">
        <v>6238.73</v>
      </c>
      <c r="G20" s="19">
        <v>6238.73</v>
      </c>
      <c r="H20" s="7">
        <f>G20-C20</f>
        <v>6238.73</v>
      </c>
    </row>
    <row r="21" spans="2:8" x14ac:dyDescent="0.2">
      <c r="B21" s="6" t="s">
        <v>20</v>
      </c>
      <c r="C21" s="22">
        <v>0</v>
      </c>
      <c r="D21" s="19">
        <v>73139100.540000007</v>
      </c>
      <c r="E21" s="23">
        <f>C21+D21</f>
        <v>73139100.540000007</v>
      </c>
      <c r="F21" s="19">
        <v>63991841.32</v>
      </c>
      <c r="G21" s="19">
        <v>63991841.32</v>
      </c>
      <c r="H21" s="7">
        <f>G21-C21</f>
        <v>63991841.32</v>
      </c>
    </row>
    <row r="22" spans="2:8" x14ac:dyDescent="0.2">
      <c r="B22" s="6" t="s">
        <v>22</v>
      </c>
      <c r="C22" s="22">
        <v>4543158.13</v>
      </c>
      <c r="D22" s="19">
        <v>0</v>
      </c>
      <c r="E22" s="23">
        <f>C22+D22</f>
        <v>4543158.13</v>
      </c>
      <c r="F22" s="19">
        <v>4687080.79</v>
      </c>
      <c r="G22" s="19">
        <v>4687080.79</v>
      </c>
      <c r="H22" s="7">
        <f>G22-C22</f>
        <v>143922.66000000015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4543158.13</v>
      </c>
      <c r="D26" s="26">
        <f>SUM(D24,D18,D8)</f>
        <v>75171839.270000011</v>
      </c>
      <c r="E26" s="15">
        <f>SUM(D26,C26)</f>
        <v>79714997.400000006</v>
      </c>
      <c r="F26" s="26">
        <f>SUM(F24,F18,F8)</f>
        <v>70711660.840000004</v>
      </c>
      <c r="G26" s="15">
        <f>SUM(G24,G18,G8)</f>
        <v>70711660.840000004</v>
      </c>
      <c r="H26" s="28">
        <f>SUM(G26-C26)</f>
        <v>66168502.710000001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2019-12-05T18:23:32Z</dcterms:created>
  <dcterms:modified xsi:type="dcterms:W3CDTF">2023-01-19T15:56:56Z</dcterms:modified>
</cp:coreProperties>
</file>