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3 Tercer Trimestre 2020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8" yWindow="-108" windowWidth="23256" windowHeight="12576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5" i="1"/>
  <c r="H56" i="1"/>
  <c r="H57" i="1"/>
  <c r="H59" i="1"/>
  <c r="H51" i="1"/>
  <c r="H42" i="1"/>
  <c r="H45" i="1"/>
  <c r="H46" i="1"/>
  <c r="H49" i="1"/>
  <c r="H41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H76" i="1" s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H54" i="1" s="1"/>
  <c r="E55" i="1"/>
  <c r="E56" i="1"/>
  <c r="E57" i="1"/>
  <c r="E58" i="1"/>
  <c r="H58" i="1" s="1"/>
  <c r="E59" i="1"/>
  <c r="E51" i="1"/>
  <c r="E42" i="1"/>
  <c r="E43" i="1"/>
  <c r="H43" i="1" s="1"/>
  <c r="E44" i="1"/>
  <c r="H44" i="1" s="1"/>
  <c r="E45" i="1"/>
  <c r="E46" i="1"/>
  <c r="E47" i="1"/>
  <c r="H47" i="1" s="1"/>
  <c r="E48" i="1"/>
  <c r="H48" i="1" s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G10" i="1" s="1"/>
  <c r="G160" i="1" s="1"/>
  <c r="F12" i="1"/>
  <c r="E12" i="1"/>
  <c r="D12" i="1"/>
  <c r="C12" i="1"/>
  <c r="F10" i="1" l="1"/>
  <c r="F160" i="1" s="1"/>
  <c r="D10" i="1"/>
  <c r="D160" i="1" s="1"/>
  <c r="C10" i="1"/>
  <c r="C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<sst xmlns="http://schemas.openxmlformats.org/spreadsheetml/2006/main" count="163" uniqueCount="90">
  <si>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</si>
  <si>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</si>
  <si>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</si>
  <si>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</si>
  <si>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</si>
  <si>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</si>
  <si>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</si>
  <si>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</si>
  <si>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</si>
  <si>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</si>
  <si>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</si>
  <si>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</si>
  <si>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</si>
  <si>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</si>
  <si>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</si>
  <si>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</si>
  <si>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</si>
  <si>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</si>
  <si>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</si>
  <si>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</si>
  <si>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</si>
  <si>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</si>
  <si>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</si>
  <si>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</si>
  <si>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</si>
  <si>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</si>
  <si>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</si>
  <si>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</si>
  <si>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</si>
  <si>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</si>
  <si>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</si>
  <si>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</si>
  <si>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</si>
  <si>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</si>
  <si>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</si>
  <si>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</si>
  <si>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</si>
  <si>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</si>
  <si>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</si>
  <si>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</si>
  <si>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</si>
  <si>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</si>
  <si>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</si>
  <si>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</si>
  <si>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</si>
  <si>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</si>
  <si>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</si>
  <si>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</si>
  <si>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</si>
  <si>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</si>
  <si>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</si>
  <si>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</si>
  <si>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</si>
  <si>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</si>
  <si>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</si>
  <si>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</si>
  <si>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</si>
  <si>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</si>
  <si>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</si>
  <si>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</si>
  <si>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</si>
  <si>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</si>
  <si>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</si>
  <si>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</si>
  <si>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</si>
  <si>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</si>
  <si>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</si>
  <si>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</si>
  <si>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</si>
  <si>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</si>
  <si>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</si>
  <si>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</si>
  <si>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</si>
  <si>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</si>
  <si>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</si>
  <si>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</si>
  <si>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</si>
  <si>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</si>
  <si>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</si>
  <si>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</si>
  <si>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</si>
  <si>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</si>
  <si>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</si>
  <si>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</si>
  <si>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</si>
  <si>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</si>
  <si>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</si>
  <si>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</si>
  <si>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Innovación y Competitividad (a)</t>
  </si>
  <si>
    <t>Del 01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</si>
</sst>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205"/>
  <sheetViews>
    <sheetView tabSelected="1" zoomScale="90" zoomScaleNormal="90" workbookViewId="0">
      <selection activeCell="F60" sqref="F60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43" t="s">
        <v>88</v>
      </c>
      <c r="C2" s="44"/>
      <c r="D2" s="44"/>
      <c r="E2" s="44"/>
      <c r="F2" s="44"/>
      <c r="G2" s="44"/>
      <c r="H2" s="45"/>
    </row>
    <row r="3" spans="2:9" x14ac:dyDescent="0.25">
      <c r="B3" s="46" t="s">
        <v>1</v>
      </c>
      <c r="C3" s="47"/>
      <c r="D3" s="47"/>
      <c r="E3" s="47"/>
      <c r="F3" s="47"/>
      <c r="G3" s="47"/>
      <c r="H3" s="48"/>
    </row>
    <row r="4" spans="2:9" x14ac:dyDescent="0.25">
      <c r="B4" s="46" t="s">
        <v>2</v>
      </c>
      <c r="C4" s="47"/>
      <c r="D4" s="47"/>
      <c r="E4" s="47"/>
      <c r="F4" s="47"/>
      <c r="G4" s="47"/>
      <c r="H4" s="48"/>
    </row>
    <row r="5" spans="2:9" x14ac:dyDescent="0.25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3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3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6" thickBot="1" x14ac:dyDescent="0.3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5">
      <c r="B9" s="4"/>
      <c r="C9" s="5"/>
      <c r="D9" s="5"/>
      <c r="E9" s="27"/>
      <c r="F9" s="5"/>
      <c r="G9" s="5"/>
      <c r="H9" s="33"/>
    </row>
    <row r="10" spans="2:9" x14ac:dyDescent="0.25">
      <c r="B10" s="6" t="s">
        <v>12</v>
      </c>
      <c r="C10" s="7">
        <f>SUM(C12,C20,C30,C40,C50,C60,C64,C73,C77)</f>
        <v>6983965.629999999</v>
      </c>
      <c r="D10" s="8">
        <f>SUM(D12,D20,D30,D40,D50,D60,D64,D73,D77)</f>
        <v>48503617.420000002</v>
      </c>
      <c r="E10" s="28">
        <f t="shared" ref="E10:H10" si="0">SUM(E12,E20,E30,E40,E50,E60,E64,E73,E77)</f>
        <v>55487583.049999997</v>
      </c>
      <c r="F10" s="8">
        <f t="shared" si="0"/>
        <v>15984578.399999999</v>
      </c>
      <c r="G10" s="8">
        <f t="shared" si="0"/>
        <v>15988205.269999998</v>
      </c>
      <c r="H10" s="28">
        <f t="shared" si="0"/>
        <v>39503004.650000006</v>
      </c>
    </row>
    <row r="11" spans="2:9" x14ac:dyDescent="0.25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5">
      <c r="B12" s="6" t="s">
        <v>13</v>
      </c>
      <c r="C12" s="7">
        <f>SUM(C13:C19)</f>
        <v>5862138.1099999994</v>
      </c>
      <c r="D12" s="7">
        <f>SUM(D13:D19)</f>
        <v>2778994.52</v>
      </c>
      <c r="E12" s="29">
        <f t="shared" ref="E12:H12" si="1">SUM(E13:E19)</f>
        <v>8641132.629999999</v>
      </c>
      <c r="F12" s="7">
        <f t="shared" si="1"/>
        <v>4720231.09</v>
      </c>
      <c r="G12" s="7">
        <f t="shared" si="1"/>
        <v>4720231.09</v>
      </c>
      <c r="H12" s="29">
        <f t="shared" si="1"/>
        <v>3920901.5400000005</v>
      </c>
    </row>
    <row r="13" spans="2:9" ht="22.8" x14ac:dyDescent="0.25">
      <c r="B13" s="10" t="s">
        <v>14</v>
      </c>
      <c r="C13" s="25">
        <v>2672744.83</v>
      </c>
      <c r="D13" s="25">
        <v>1467984.88</v>
      </c>
      <c r="E13" s="30">
        <f>SUM(C13:D13)</f>
        <v>4140729.71</v>
      </c>
      <c r="F13" s="26">
        <v>2981839.53</v>
      </c>
      <c r="G13" s="26">
        <v>2981839.53</v>
      </c>
      <c r="H13" s="34">
        <f>SUM(E13-F13)</f>
        <v>1158890.1800000002</v>
      </c>
    </row>
    <row r="14" spans="2:9" ht="22.95" customHeight="1" x14ac:dyDescent="0.25">
      <c r="B14" s="10" t="s">
        <v>15</v>
      </c>
      <c r="C14" s="25">
        <v>0</v>
      </c>
      <c r="D14" s="25">
        <v>32523.03</v>
      </c>
      <c r="E14" s="30">
        <f t="shared" ref="E14:E79" si="2">SUM(C14:D14)</f>
        <v>32523.03</v>
      </c>
      <c r="F14" s="26">
        <v>27906</v>
      </c>
      <c r="G14" s="26">
        <v>27906</v>
      </c>
      <c r="H14" s="34">
        <f t="shared" ref="H14:H79" si="3">SUM(E14-F14)</f>
        <v>4617.0299999999988</v>
      </c>
    </row>
    <row r="15" spans="2:9" x14ac:dyDescent="0.25">
      <c r="B15" s="10" t="s">
        <v>16</v>
      </c>
      <c r="C15" s="25">
        <v>1825525.8</v>
      </c>
      <c r="D15" s="25">
        <v>379939.65</v>
      </c>
      <c r="E15" s="30">
        <f t="shared" si="2"/>
        <v>2205465.4500000002</v>
      </c>
      <c r="F15" s="26">
        <v>1050487.3</v>
      </c>
      <c r="G15" s="26">
        <v>1050487.3</v>
      </c>
      <c r="H15" s="34">
        <f t="shared" si="3"/>
        <v>1154978.1500000001</v>
      </c>
    </row>
    <row r="16" spans="2:9" x14ac:dyDescent="0.25">
      <c r="B16" s="10" t="s">
        <v>17</v>
      </c>
      <c r="C16" s="25">
        <v>1016652.64</v>
      </c>
      <c r="D16" s="25">
        <v>632008.91</v>
      </c>
      <c r="E16" s="30">
        <f t="shared" si="2"/>
        <v>1648661.55</v>
      </c>
      <c r="F16" s="26">
        <v>545239.26</v>
      </c>
      <c r="G16" s="26">
        <v>545239.26</v>
      </c>
      <c r="H16" s="34">
        <f t="shared" si="3"/>
        <v>1103422.29</v>
      </c>
    </row>
    <row r="17" spans="2:8" x14ac:dyDescent="0.25">
      <c r="B17" s="10" t="s">
        <v>18</v>
      </c>
      <c r="C17" s="25">
        <v>122640</v>
      </c>
      <c r="D17" s="25">
        <v>83432.5</v>
      </c>
      <c r="E17" s="30">
        <f t="shared" si="2"/>
        <v>206072.5</v>
      </c>
      <c r="F17" s="26">
        <v>114759</v>
      </c>
      <c r="G17" s="26">
        <v>114759</v>
      </c>
      <c r="H17" s="34">
        <f t="shared" si="3"/>
        <v>91313.5</v>
      </c>
    </row>
    <row r="18" spans="2:8" x14ac:dyDescent="0.25">
      <c r="B18" s="10" t="s">
        <v>19</v>
      </c>
      <c r="C18" s="25">
        <v>204174.84</v>
      </c>
      <c r="D18" s="25">
        <v>172905.55</v>
      </c>
      <c r="E18" s="30">
        <f t="shared" si="2"/>
        <v>377080.39</v>
      </c>
      <c r="F18" s="26">
        <v>0</v>
      </c>
      <c r="G18" s="26">
        <v>0</v>
      </c>
      <c r="H18" s="34">
        <f t="shared" si="3"/>
        <v>377080.39</v>
      </c>
    </row>
    <row r="19" spans="2:8" x14ac:dyDescent="0.25">
      <c r="B19" s="10" t="s">
        <v>20</v>
      </c>
      <c r="C19" s="25">
        <v>20400</v>
      </c>
      <c r="D19" s="25">
        <v>10200</v>
      </c>
      <c r="E19" s="30">
        <f t="shared" si="2"/>
        <v>30600</v>
      </c>
      <c r="F19" s="26">
        <v>0</v>
      </c>
      <c r="G19" s="26">
        <v>0</v>
      </c>
      <c r="H19" s="34">
        <f t="shared" si="3"/>
        <v>30600</v>
      </c>
    </row>
    <row r="20" spans="2:8" s="9" customFormat="1" ht="24" x14ac:dyDescent="0.25">
      <c r="B20" s="12" t="s">
        <v>21</v>
      </c>
      <c r="C20" s="7">
        <f>SUM(C21:C29)</f>
        <v>124000</v>
      </c>
      <c r="D20" s="7">
        <f t="shared" ref="D20:H20" si="4">SUM(D21:D29)</f>
        <v>1873482.51</v>
      </c>
      <c r="E20" s="29">
        <f t="shared" si="4"/>
        <v>1997482.5099999998</v>
      </c>
      <c r="F20" s="7">
        <f t="shared" si="4"/>
        <v>670364.42000000004</v>
      </c>
      <c r="G20" s="7">
        <f t="shared" si="4"/>
        <v>673991.28999999992</v>
      </c>
      <c r="H20" s="29">
        <f t="shared" si="4"/>
        <v>1327118.0899999999</v>
      </c>
    </row>
    <row r="21" spans="2:8" ht="22.8" x14ac:dyDescent="0.25">
      <c r="B21" s="10" t="s">
        <v>22</v>
      </c>
      <c r="C21" s="25">
        <v>50000</v>
      </c>
      <c r="D21" s="25">
        <v>1007513.82</v>
      </c>
      <c r="E21" s="30">
        <f t="shared" si="2"/>
        <v>1057513.8199999998</v>
      </c>
      <c r="F21" s="26">
        <v>327443.13</v>
      </c>
      <c r="G21" s="26">
        <v>328525.65000000002</v>
      </c>
      <c r="H21" s="34">
        <f t="shared" si="3"/>
        <v>730070.68999999983</v>
      </c>
    </row>
    <row r="22" spans="2:8" x14ac:dyDescent="0.25">
      <c r="B22" s="10" t="s">
        <v>23</v>
      </c>
      <c r="C22" s="25">
        <v>19000</v>
      </c>
      <c r="D22" s="25">
        <v>389273.13</v>
      </c>
      <c r="E22" s="30">
        <f t="shared" si="2"/>
        <v>408273.13</v>
      </c>
      <c r="F22" s="26">
        <v>109571.96</v>
      </c>
      <c r="G22" s="26">
        <v>112116.31</v>
      </c>
      <c r="H22" s="34">
        <f t="shared" si="3"/>
        <v>298701.17</v>
      </c>
    </row>
    <row r="23" spans="2:8" ht="22.8" x14ac:dyDescent="0.25">
      <c r="B23" s="10" t="s">
        <v>24</v>
      </c>
      <c r="C23" s="25">
        <v>0</v>
      </c>
      <c r="D23" s="25">
        <v>30000</v>
      </c>
      <c r="E23" s="30">
        <f t="shared" si="2"/>
        <v>30000</v>
      </c>
      <c r="F23" s="26">
        <v>30000</v>
      </c>
      <c r="G23" s="26">
        <v>30000</v>
      </c>
      <c r="H23" s="34">
        <f t="shared" si="3"/>
        <v>0</v>
      </c>
    </row>
    <row r="24" spans="2:8" ht="22.8" x14ac:dyDescent="0.25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" customHeight="1" x14ac:dyDescent="0.25">
      <c r="B25" s="10" t="s">
        <v>26</v>
      </c>
      <c r="C25" s="25">
        <v>0</v>
      </c>
      <c r="D25" s="25">
        <v>2674.01</v>
      </c>
      <c r="E25" s="30">
        <f t="shared" si="2"/>
        <v>2674.01</v>
      </c>
      <c r="F25" s="26">
        <v>2674.01</v>
      </c>
      <c r="G25" s="26">
        <v>2674.01</v>
      </c>
      <c r="H25" s="34">
        <f t="shared" si="3"/>
        <v>0</v>
      </c>
    </row>
    <row r="26" spans="2:8" x14ac:dyDescent="0.25">
      <c r="B26" s="10" t="s">
        <v>27</v>
      </c>
      <c r="C26" s="25">
        <v>50000</v>
      </c>
      <c r="D26" s="25">
        <v>348334</v>
      </c>
      <c r="E26" s="30">
        <f t="shared" si="2"/>
        <v>398334</v>
      </c>
      <c r="F26" s="26">
        <v>152000</v>
      </c>
      <c r="G26" s="26">
        <v>152000</v>
      </c>
      <c r="H26" s="34">
        <f t="shared" si="3"/>
        <v>246334</v>
      </c>
    </row>
    <row r="27" spans="2:8" ht="22.8" x14ac:dyDescent="0.25">
      <c r="B27" s="10" t="s">
        <v>28</v>
      </c>
      <c r="C27" s="25">
        <v>0</v>
      </c>
      <c r="D27" s="25">
        <v>42997.48</v>
      </c>
      <c r="E27" s="30">
        <f t="shared" si="2"/>
        <v>42997.48</v>
      </c>
      <c r="F27" s="26">
        <v>42997.48</v>
      </c>
      <c r="G27" s="26">
        <v>42997.48</v>
      </c>
      <c r="H27" s="34">
        <f t="shared" si="3"/>
        <v>0</v>
      </c>
    </row>
    <row r="28" spans="2:8" ht="12" customHeight="1" x14ac:dyDescent="0.25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8" customHeight="1" x14ac:dyDescent="0.25">
      <c r="B29" s="10" t="s">
        <v>30</v>
      </c>
      <c r="C29" s="25">
        <v>5000</v>
      </c>
      <c r="D29" s="25">
        <v>52690.07</v>
      </c>
      <c r="E29" s="30">
        <f t="shared" si="2"/>
        <v>57690.07</v>
      </c>
      <c r="F29" s="26">
        <v>5677.84</v>
      </c>
      <c r="G29" s="26">
        <v>5677.84</v>
      </c>
      <c r="H29" s="34">
        <f t="shared" si="3"/>
        <v>52012.229999999996</v>
      </c>
    </row>
    <row r="30" spans="2:8" s="9" customFormat="1" ht="24" x14ac:dyDescent="0.25">
      <c r="B30" s="12" t="s">
        <v>31</v>
      </c>
      <c r="C30" s="7">
        <f>SUM(C31:C39)</f>
        <v>806000</v>
      </c>
      <c r="D30" s="7">
        <f t="shared" ref="D30:H30" si="5">SUM(D31:D39)</f>
        <v>13155605.51</v>
      </c>
      <c r="E30" s="29">
        <f t="shared" si="5"/>
        <v>13961605.51</v>
      </c>
      <c r="F30" s="7">
        <f t="shared" si="5"/>
        <v>7352444.9499999993</v>
      </c>
      <c r="G30" s="7">
        <f t="shared" si="5"/>
        <v>7352444.9499999993</v>
      </c>
      <c r="H30" s="29">
        <f t="shared" si="5"/>
        <v>6609160.5599999996</v>
      </c>
    </row>
    <row r="31" spans="2:8" x14ac:dyDescent="0.25">
      <c r="B31" s="10" t="s">
        <v>32</v>
      </c>
      <c r="C31" s="25">
        <v>112600</v>
      </c>
      <c r="D31" s="25">
        <v>1421139.28</v>
      </c>
      <c r="E31" s="30">
        <f t="shared" si="2"/>
        <v>1533739.28</v>
      </c>
      <c r="F31" s="26">
        <v>992842.44</v>
      </c>
      <c r="G31" s="26">
        <v>992842.44</v>
      </c>
      <c r="H31" s="34">
        <f t="shared" si="3"/>
        <v>540896.84000000008</v>
      </c>
    </row>
    <row r="32" spans="2:8" x14ac:dyDescent="0.25">
      <c r="B32" s="10" t="s">
        <v>33</v>
      </c>
      <c r="C32" s="25">
        <v>17400</v>
      </c>
      <c r="D32" s="25">
        <v>781508.2</v>
      </c>
      <c r="E32" s="30">
        <f t="shared" si="2"/>
        <v>798908.2</v>
      </c>
      <c r="F32" s="26">
        <v>693640.78</v>
      </c>
      <c r="G32" s="26">
        <v>693640.78</v>
      </c>
      <c r="H32" s="34">
        <f t="shared" si="3"/>
        <v>105267.41999999993</v>
      </c>
    </row>
    <row r="33" spans="2:8" ht="22.8" x14ac:dyDescent="0.25">
      <c r="B33" s="10" t="s">
        <v>34</v>
      </c>
      <c r="C33" s="25">
        <v>52200</v>
      </c>
      <c r="D33" s="25">
        <v>9137417.7599999998</v>
      </c>
      <c r="E33" s="30">
        <f t="shared" si="2"/>
        <v>9189617.7599999998</v>
      </c>
      <c r="F33" s="26">
        <v>4724391.67</v>
      </c>
      <c r="G33" s="26">
        <v>4724391.67</v>
      </c>
      <c r="H33" s="34">
        <f t="shared" si="3"/>
        <v>4465226.09</v>
      </c>
    </row>
    <row r="34" spans="2:8" ht="24.6" customHeight="1" x14ac:dyDescent="0.25">
      <c r="B34" s="10" t="s">
        <v>35</v>
      </c>
      <c r="C34" s="25">
        <v>40000</v>
      </c>
      <c r="D34" s="25">
        <v>20655.580000000002</v>
      </c>
      <c r="E34" s="30">
        <f t="shared" si="2"/>
        <v>60655.58</v>
      </c>
      <c r="F34" s="26">
        <v>42056.42</v>
      </c>
      <c r="G34" s="26">
        <v>42056.42</v>
      </c>
      <c r="H34" s="34">
        <f t="shared" si="3"/>
        <v>18599.160000000003</v>
      </c>
    </row>
    <row r="35" spans="2:8" ht="22.8" x14ac:dyDescent="0.25">
      <c r="B35" s="10" t="s">
        <v>36</v>
      </c>
      <c r="C35" s="25">
        <v>110000</v>
      </c>
      <c r="D35" s="25">
        <v>378726.51</v>
      </c>
      <c r="E35" s="30">
        <f t="shared" si="2"/>
        <v>488726.51</v>
      </c>
      <c r="F35" s="26">
        <v>268776.09000000003</v>
      </c>
      <c r="G35" s="26">
        <v>268776.09000000003</v>
      </c>
      <c r="H35" s="34">
        <f t="shared" si="3"/>
        <v>219950.41999999998</v>
      </c>
    </row>
    <row r="36" spans="2:8" x14ac:dyDescent="0.25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5">
      <c r="B37" s="10" t="s">
        <v>38</v>
      </c>
      <c r="C37" s="25">
        <v>308800</v>
      </c>
      <c r="D37" s="25">
        <v>696697.08</v>
      </c>
      <c r="E37" s="30">
        <f t="shared" si="2"/>
        <v>1005497.08</v>
      </c>
      <c r="F37" s="26">
        <v>407239.97</v>
      </c>
      <c r="G37" s="26">
        <v>407239.97</v>
      </c>
      <c r="H37" s="34">
        <f t="shared" si="3"/>
        <v>598257.11</v>
      </c>
    </row>
    <row r="38" spans="2:8" x14ac:dyDescent="0.25">
      <c r="B38" s="10" t="s">
        <v>39</v>
      </c>
      <c r="C38" s="25">
        <v>0</v>
      </c>
      <c r="D38" s="25">
        <v>539388.19999999995</v>
      </c>
      <c r="E38" s="30">
        <f t="shared" si="2"/>
        <v>539388.19999999995</v>
      </c>
      <c r="F38" s="26">
        <v>73424.679999999993</v>
      </c>
      <c r="G38" s="26">
        <v>73424.679999999993</v>
      </c>
      <c r="H38" s="34">
        <f t="shared" si="3"/>
        <v>465963.51999999996</v>
      </c>
    </row>
    <row r="39" spans="2:8" x14ac:dyDescent="0.25">
      <c r="B39" s="10" t="s">
        <v>40</v>
      </c>
      <c r="C39" s="25">
        <v>165000</v>
      </c>
      <c r="D39" s="25">
        <v>180072.9</v>
      </c>
      <c r="E39" s="30">
        <f t="shared" si="2"/>
        <v>345072.9</v>
      </c>
      <c r="F39" s="26">
        <v>150072.9</v>
      </c>
      <c r="G39" s="26">
        <v>150072.9</v>
      </c>
      <c r="H39" s="34">
        <f t="shared" si="3"/>
        <v>195000.00000000003</v>
      </c>
    </row>
    <row r="40" spans="2:8" s="9" customFormat="1" ht="25.5" customHeight="1" x14ac:dyDescent="0.25">
      <c r="B40" s="12" t="s">
        <v>41</v>
      </c>
      <c r="C40" s="7">
        <f>SUM(C41:C49)</f>
        <v>191827.52</v>
      </c>
      <c r="D40" s="7">
        <f t="shared" ref="D40:H40" si="6">SUM(D41:D49)</f>
        <v>1713568.18</v>
      </c>
      <c r="E40" s="29">
        <f t="shared" si="6"/>
        <v>1905395.7</v>
      </c>
      <c r="F40" s="7">
        <f t="shared" si="6"/>
        <v>960225.36</v>
      </c>
      <c r="G40" s="7">
        <f t="shared" si="6"/>
        <v>960225.36</v>
      </c>
      <c r="H40" s="29">
        <f t="shared" si="6"/>
        <v>945170.34</v>
      </c>
    </row>
    <row r="41" spans="2:8" ht="22.8" x14ac:dyDescent="0.25">
      <c r="B41" s="10" t="s">
        <v>42</v>
      </c>
      <c r="C41" s="25">
        <v>21827.52</v>
      </c>
      <c r="D41" s="25">
        <v>0</v>
      </c>
      <c r="E41" s="30">
        <f t="shared" si="2"/>
        <v>21827.52</v>
      </c>
      <c r="F41" s="26">
        <v>8450.85</v>
      </c>
      <c r="G41" s="26">
        <v>8450.85</v>
      </c>
      <c r="H41" s="34">
        <f t="shared" si="3"/>
        <v>13376.67</v>
      </c>
    </row>
    <row r="42" spans="2:8" x14ac:dyDescent="0.25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5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5">
      <c r="B44" s="10" t="s">
        <v>45</v>
      </c>
      <c r="C44" s="25">
        <v>170000</v>
      </c>
      <c r="D44" s="25">
        <v>1713568.18</v>
      </c>
      <c r="E44" s="30">
        <f t="shared" si="2"/>
        <v>1883568.18</v>
      </c>
      <c r="F44" s="26">
        <v>951774.51</v>
      </c>
      <c r="G44" s="26">
        <v>951774.51</v>
      </c>
      <c r="H44" s="34">
        <f t="shared" si="3"/>
        <v>931793.66999999993</v>
      </c>
    </row>
    <row r="45" spans="2:8" x14ac:dyDescent="0.25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2.8" x14ac:dyDescent="0.25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5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5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5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0</v>
      </c>
      <c r="D50" s="7">
        <f t="shared" ref="D50:H50" si="7">SUM(D51:D59)</f>
        <v>3111962.76</v>
      </c>
      <c r="E50" s="29">
        <f t="shared" si="7"/>
        <v>3111962.76</v>
      </c>
      <c r="F50" s="7">
        <f t="shared" si="7"/>
        <v>602083.36</v>
      </c>
      <c r="G50" s="7">
        <f t="shared" si="7"/>
        <v>602083.36</v>
      </c>
      <c r="H50" s="29">
        <f t="shared" si="7"/>
        <v>2509879.4</v>
      </c>
    </row>
    <row r="51" spans="2:8" x14ac:dyDescent="0.25">
      <c r="B51" s="10" t="s">
        <v>52</v>
      </c>
      <c r="C51" s="25">
        <v>0</v>
      </c>
      <c r="D51" s="25">
        <v>2718410.88</v>
      </c>
      <c r="E51" s="30">
        <f t="shared" si="2"/>
        <v>2718410.88</v>
      </c>
      <c r="F51" s="26">
        <v>208531.48</v>
      </c>
      <c r="G51" s="26">
        <v>208531.48</v>
      </c>
      <c r="H51" s="34">
        <f t="shared" si="3"/>
        <v>2509879.4</v>
      </c>
    </row>
    <row r="52" spans="2:8" x14ac:dyDescent="0.25">
      <c r="B52" s="10" t="s">
        <v>53</v>
      </c>
      <c r="C52" s="25">
        <v>0</v>
      </c>
      <c r="D52" s="25">
        <v>346144</v>
      </c>
      <c r="E52" s="30">
        <f t="shared" si="2"/>
        <v>346144</v>
      </c>
      <c r="F52" s="26">
        <v>346144</v>
      </c>
      <c r="G52" s="26">
        <v>346144</v>
      </c>
      <c r="H52" s="34">
        <f t="shared" si="3"/>
        <v>0</v>
      </c>
    </row>
    <row r="53" spans="2:8" x14ac:dyDescent="0.25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5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5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5">
      <c r="B56" s="10" t="s">
        <v>57</v>
      </c>
      <c r="C56" s="25">
        <v>0</v>
      </c>
      <c r="D56" s="25">
        <v>20532</v>
      </c>
      <c r="E56" s="30">
        <f t="shared" si="2"/>
        <v>20532</v>
      </c>
      <c r="F56" s="26">
        <v>20532</v>
      </c>
      <c r="G56" s="26">
        <v>20532</v>
      </c>
      <c r="H56" s="34">
        <f t="shared" si="3"/>
        <v>0</v>
      </c>
    </row>
    <row r="57" spans="2:8" x14ac:dyDescent="0.25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5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5">
      <c r="B59" s="10" t="s">
        <v>60</v>
      </c>
      <c r="C59" s="25">
        <v>0</v>
      </c>
      <c r="D59" s="25">
        <v>26875.88</v>
      </c>
      <c r="E59" s="30">
        <f t="shared" si="2"/>
        <v>26875.88</v>
      </c>
      <c r="F59" s="26">
        <v>26875.88</v>
      </c>
      <c r="G59" s="26">
        <v>26875.88</v>
      </c>
      <c r="H59" s="34">
        <f t="shared" si="3"/>
        <v>0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5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5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5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2.8" x14ac:dyDescent="0.25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5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5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5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2.8" x14ac:dyDescent="0.25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x14ac:dyDescent="0.25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5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2.8" x14ac:dyDescent="0.25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25870003.940000001</v>
      </c>
      <c r="E73" s="29">
        <f t="shared" si="10"/>
        <v>25870003.940000001</v>
      </c>
      <c r="F73" s="7">
        <f t="shared" si="10"/>
        <v>1679229.22</v>
      </c>
      <c r="G73" s="7">
        <f t="shared" si="10"/>
        <v>1679229.22</v>
      </c>
      <c r="H73" s="29">
        <f t="shared" si="10"/>
        <v>24190774.720000003</v>
      </c>
    </row>
    <row r="74" spans="2:8" x14ac:dyDescent="0.25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5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5">
      <c r="B76" s="15" t="s">
        <v>77</v>
      </c>
      <c r="C76" s="25">
        <v>0</v>
      </c>
      <c r="D76" s="25">
        <v>25870003.940000001</v>
      </c>
      <c r="E76" s="30">
        <f t="shared" si="2"/>
        <v>25870003.940000001</v>
      </c>
      <c r="F76" s="26">
        <v>1679229.22</v>
      </c>
      <c r="G76" s="25">
        <v>1679229.22</v>
      </c>
      <c r="H76" s="34">
        <f t="shared" si="3"/>
        <v>24190774.720000003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5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5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5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5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5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5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3.4" thickBot="1" x14ac:dyDescent="0.3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5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5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2.8" x14ac:dyDescent="0.25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5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5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5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5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5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5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2.8" x14ac:dyDescent="0.25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2.8" x14ac:dyDescent="0.25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5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2.8" x14ac:dyDescent="0.25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2.8" x14ac:dyDescent="0.25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2.8" x14ac:dyDescent="0.25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5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2.8" x14ac:dyDescent="0.25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5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5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2.8" x14ac:dyDescent="0.25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5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5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2.8" x14ac:dyDescent="0.25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x14ac:dyDescent="0.25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2.8" x14ac:dyDescent="0.25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x14ac:dyDescent="0.25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5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5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5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5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2.8" x14ac:dyDescent="0.25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5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5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5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5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2.8" x14ac:dyDescent="0.25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5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5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5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5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5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5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x14ac:dyDescent="0.25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5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5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5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5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5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5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5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5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5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5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2" customHeight="1" x14ac:dyDescent="0.25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2.8" x14ac:dyDescent="0.25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5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5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5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2.8" x14ac:dyDescent="0.25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x14ac:dyDescent="0.25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5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2.8" x14ac:dyDescent="0.25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5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5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5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5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5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5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5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5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5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5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5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2" customHeight="1" x14ac:dyDescent="0.25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5">
      <c r="B159" s="22"/>
      <c r="C159" s="11"/>
      <c r="D159" s="11"/>
      <c r="E159" s="30"/>
      <c r="F159" s="11"/>
      <c r="G159" s="11"/>
      <c r="H159" s="30"/>
    </row>
    <row r="160" spans="2:8" ht="12.6" thickBot="1" x14ac:dyDescent="0.3">
      <c r="B160" s="23" t="s">
        <v>87</v>
      </c>
      <c r="C160" s="24">
        <f>SUM(C10,C85)</f>
        <v>6983965.629999999</v>
      </c>
      <c r="D160" s="24">
        <f t="shared" ref="D160:G160" si="28">SUM(D10,D85)</f>
        <v>48503617.420000002</v>
      </c>
      <c r="E160" s="32">
        <f>SUM(E10,E85)</f>
        <v>55487583.049999997</v>
      </c>
      <c r="F160" s="24">
        <f t="shared" si="28"/>
        <v>15984578.399999999</v>
      </c>
      <c r="G160" s="24">
        <f t="shared" si="28"/>
        <v>15988205.269999998</v>
      </c>
      <c r="H160" s="32">
        <f>SUM(H10,H85)</f>
        <v>39503004.650000006</v>
      </c>
    </row>
    <row r="162" s="35" customFormat="1" x14ac:dyDescent="0.25"/>
    <row r="163" s="35" customFormat="1" x14ac:dyDescent="0.25"/>
    <row r="164" s="35" customFormat="1" x14ac:dyDescent="0.25"/>
    <row r="165" s="35" customFormat="1" x14ac:dyDescent="0.25"/>
    <row r="166" s="35" customFormat="1" x14ac:dyDescent="0.25"/>
    <row r="167" s="35" customFormat="1" x14ac:dyDescent="0.25"/>
    <row r="168" s="35" customFormat="1" x14ac:dyDescent="0.25"/>
    <row r="169" s="35" customFormat="1" x14ac:dyDescent="0.25"/>
    <row r="170" s="35" customFormat="1" x14ac:dyDescent="0.25"/>
    <row r="171" s="35" customFormat="1" x14ac:dyDescent="0.25"/>
    <row r="172" s="35" customFormat="1" x14ac:dyDescent="0.25"/>
    <row r="173" s="35" customFormat="1" x14ac:dyDescent="0.25"/>
    <row r="174" s="35" customFormat="1" x14ac:dyDescent="0.25"/>
    <row r="175" s="35" customFormat="1" x14ac:dyDescent="0.25"/>
    <row r="176" s="35" customFormat="1" x14ac:dyDescent="0.25"/>
    <row r="177" s="35" customFormat="1" x14ac:dyDescent="0.25"/>
    <row r="178" s="35" customFormat="1" x14ac:dyDescent="0.25"/>
    <row r="179" s="35" customFormat="1" x14ac:dyDescent="0.25"/>
    <row r="180" s="35" customFormat="1" x14ac:dyDescent="0.25"/>
    <row r="181" s="35" customFormat="1" x14ac:dyDescent="0.25"/>
    <row r="182" s="35" customFormat="1" x14ac:dyDescent="0.25"/>
    <row r="183" s="35" customFormat="1" x14ac:dyDescent="0.25"/>
    <row r="184" s="35" customFormat="1" x14ac:dyDescent="0.25"/>
    <row r="185" s="35" customFormat="1" x14ac:dyDescent="0.25"/>
    <row r="186" s="35" customFormat="1" x14ac:dyDescent="0.25"/>
    <row r="187" s="35" customFormat="1" x14ac:dyDescent="0.25"/>
    <row r="188" s="35" customFormat="1" x14ac:dyDescent="0.25"/>
    <row r="189" s="35" customFormat="1" x14ac:dyDescent="0.25"/>
    <row r="190" s="35" customFormat="1" x14ac:dyDescent="0.25"/>
    <row r="191" s="35" customFormat="1" x14ac:dyDescent="0.25"/>
    <row r="192" s="35" customFormat="1" x14ac:dyDescent="0.25"/>
    <row r="193" s="35" customFormat="1" x14ac:dyDescent="0.25"/>
    <row r="194" s="35" customFormat="1" x14ac:dyDescent="0.25"/>
    <row r="195" s="35" customFormat="1" x14ac:dyDescent="0.25"/>
    <row r="196" s="35" customFormat="1" x14ac:dyDescent="0.25"/>
    <row r="197" s="35" customFormat="1" x14ac:dyDescent="0.25"/>
    <row r="198" s="35" customFormat="1" x14ac:dyDescent="0.25"/>
    <row r="199" s="35" customFormat="1" x14ac:dyDescent="0.25"/>
    <row r="200" s="35" customFormat="1" x14ac:dyDescent="0.25"/>
    <row r="201" s="35" customFormat="1" x14ac:dyDescent="0.25"/>
    <row r="202" s="35" customFormat="1" x14ac:dyDescent="0.25"/>
    <row r="203" s="35" customFormat="1" x14ac:dyDescent="0.25"/>
    <row r="204" s="35" customFormat="1" x14ac:dyDescent="0.25"/>
    <row r="205" s="35" customFormat="1" x14ac:dyDescent="0.25"/>
  </sheetData>
  <sheetProtection algorithmName="SHA-512" hashValue="WHKiQYWXbs+29g8GpKFdogoMS+GMeDs86R2Gs6hfSR74ztscBzd1d/6LmQszqY1jy+Y3sXixG5pvdp1bRNYv3g==" saltValue="pB9U+kyJmp0Mh9KENuWWVA==" spinCount="100000" sheet="1" objects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dcterms:created xsi:type="dcterms:W3CDTF">2020-01-08T21:14:59Z</dcterms:created>
  <dcterms:modified xsi:type="dcterms:W3CDTF">2020-10-16T16:14:44Z</dcterms:modified>
</cp:coreProperties>
</file>