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B33109BB-D391-4729-B146-69DBA2225E8F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0" i="1"/>
  <c r="H131" i="1"/>
  <c r="H132" i="1"/>
  <c r="H116" i="1"/>
  <c r="H117" i="1"/>
  <c r="H118" i="1"/>
  <c r="H119" i="1"/>
  <c r="H120" i="1"/>
  <c r="H121" i="1"/>
  <c r="H122" i="1"/>
  <c r="H123" i="1"/>
  <c r="H115" i="1"/>
  <c r="H109" i="1"/>
  <c r="H113" i="1"/>
  <c r="H97" i="1"/>
  <c r="H98" i="1"/>
  <c r="H99" i="1"/>
  <c r="H100" i="1"/>
  <c r="H101" i="1"/>
  <c r="H102" i="1"/>
  <c r="H103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66" i="1"/>
  <c r="H67" i="1"/>
  <c r="H68" i="1"/>
  <c r="H69" i="1"/>
  <c r="H70" i="1"/>
  <c r="H71" i="1"/>
  <c r="H72" i="1"/>
  <c r="H65" i="1"/>
  <c r="H63" i="1"/>
  <c r="H62" i="1"/>
  <c r="H61" i="1"/>
  <c r="H42" i="1"/>
  <c r="H35" i="1"/>
  <c r="H39" i="1"/>
  <c r="H27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H133" i="1" s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E98" i="1"/>
  <c r="E99" i="1"/>
  <c r="E100" i="1"/>
  <c r="E101" i="1"/>
  <c r="E102" i="1"/>
  <c r="E103" i="1"/>
  <c r="E95" i="1"/>
  <c r="H95" i="1" s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H75" i="1" s="1"/>
  <c r="E76" i="1"/>
  <c r="H76" i="1" s="1"/>
  <c r="E74" i="1"/>
  <c r="H74" i="1" s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E27" i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22" i="1" l="1"/>
  <c r="H26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G20" i="1"/>
  <c r="F20" i="1"/>
  <c r="E20" i="1"/>
  <c r="D20" i="1"/>
  <c r="C20" i="1"/>
  <c r="H12" i="1"/>
  <c r="G12" i="1"/>
  <c r="F12" i="1"/>
  <c r="E12" i="1"/>
  <c r="D12" i="1"/>
  <c r="C12" i="1"/>
  <c r="G10" i="1"/>
  <c r="G85" i="1" l="1"/>
  <c r="G160" i="1"/>
  <c r="C10" i="1"/>
  <c r="C160" i="1" s="1"/>
  <c r="H20" i="1"/>
  <c r="H10" i="1" s="1"/>
  <c r="H160" i="1" s="1"/>
  <c r="F10" i="1"/>
  <c r="F160" i="1" s="1"/>
  <c r="D10" i="1"/>
  <c r="D160" i="1" s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<sst xmlns="http://schemas.openxmlformats.org/spreadsheetml/2006/main" count="163" uniqueCount="90">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</sst>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110" zoomScaleNormal="110" workbookViewId="0">
      <selection activeCell="F124" sqref="F12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1</v>
      </c>
      <c r="C2" s="44"/>
      <c r="D2" s="44"/>
      <c r="E2" s="44"/>
      <c r="F2" s="44"/>
      <c r="G2" s="44"/>
      <c r="H2" s="45"/>
    </row>
    <row r="3" spans="2:9" x14ac:dyDescent="0.2">
      <c r="B3" s="46" t="s">
        <v>2</v>
      </c>
      <c r="C3" s="47"/>
      <c r="D3" s="47"/>
      <c r="E3" s="47"/>
      <c r="F3" s="47"/>
      <c r="G3" s="47"/>
      <c r="H3" s="48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4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5</v>
      </c>
      <c r="C7" s="38" t="s">
        <v>6</v>
      </c>
      <c r="D7" s="39"/>
      <c r="E7" s="39"/>
      <c r="F7" s="39"/>
      <c r="G7" s="40"/>
      <c r="H7" s="41" t="s">
        <v>7</v>
      </c>
    </row>
    <row r="8" spans="2:9" ht="24.75" thickBot="1" x14ac:dyDescent="0.25">
      <c r="B8" s="3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9759681.879999999</v>
      </c>
      <c r="D10" s="8">
        <f>SUM(D12,D20,D30,D40,D50,D60,D64,D73,D77)</f>
        <v>51410004.299999997</v>
      </c>
      <c r="E10" s="28">
        <f t="shared" ref="E10:H10" si="0">SUM(E12,E20,E30,E40,E50,E60,E64,E73,E77)</f>
        <v>61169686.18</v>
      </c>
      <c r="F10" s="8">
        <f t="shared" si="0"/>
        <v>45035911.739999995</v>
      </c>
      <c r="G10" s="8">
        <f t="shared" si="0"/>
        <v>45035911.739999995</v>
      </c>
      <c r="H10" s="28">
        <f t="shared" si="0"/>
        <v>16133774.440000001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7841654.3600000003</v>
      </c>
      <c r="D12" s="7">
        <f>SUM(D13:D19)</f>
        <v>674503.48</v>
      </c>
      <c r="E12" s="29">
        <f t="shared" ref="E12:H12" si="1">SUM(E13:E19)</f>
        <v>8516157.8399999999</v>
      </c>
      <c r="F12" s="7">
        <f t="shared" si="1"/>
        <v>7740133.8599999994</v>
      </c>
      <c r="G12" s="7">
        <f t="shared" si="1"/>
        <v>7740133.8599999994</v>
      </c>
      <c r="H12" s="29">
        <f t="shared" si="1"/>
        <v>776023.98000000021</v>
      </c>
    </row>
    <row r="13" spans="2:9" ht="24" x14ac:dyDescent="0.2">
      <c r="B13" s="10" t="s">
        <v>15</v>
      </c>
      <c r="C13" s="55">
        <v>4020785.17</v>
      </c>
      <c r="D13" s="56">
        <v>39560.28</v>
      </c>
      <c r="E13" s="30">
        <f>SUM(C13:D13)</f>
        <v>4060345.4499999997</v>
      </c>
      <c r="F13" s="56">
        <v>4042437.57</v>
      </c>
      <c r="G13" s="56">
        <v>4042437.57</v>
      </c>
      <c r="H13" s="34">
        <f>SUM(E13-F13)</f>
        <v>17907.879999999888</v>
      </c>
    </row>
    <row r="14" spans="2:9" ht="22.9" customHeight="1" x14ac:dyDescent="0.2">
      <c r="B14" s="10" t="s">
        <v>16</v>
      </c>
      <c r="C14" s="55">
        <v>0</v>
      </c>
      <c r="D14" s="56">
        <v>39396.239999999998</v>
      </c>
      <c r="E14" s="30">
        <f t="shared" ref="E14:E79" si="2">SUM(C14:D14)</f>
        <v>39396.239999999998</v>
      </c>
      <c r="F14" s="56">
        <v>39396.239999999998</v>
      </c>
      <c r="G14" s="56">
        <v>39396.239999999998</v>
      </c>
      <c r="H14" s="34">
        <f t="shared" ref="H14:H79" si="3">SUM(E14-F14)</f>
        <v>0</v>
      </c>
    </row>
    <row r="15" spans="2:9" ht="12.75" x14ac:dyDescent="0.2">
      <c r="B15" s="10" t="s">
        <v>17</v>
      </c>
      <c r="C15" s="55">
        <v>2153348.16</v>
      </c>
      <c r="D15" s="56">
        <v>277253.56</v>
      </c>
      <c r="E15" s="30">
        <f t="shared" si="2"/>
        <v>2430601.7200000002</v>
      </c>
      <c r="F15" s="56">
        <v>2428253.98</v>
      </c>
      <c r="G15" s="56">
        <v>2428253.98</v>
      </c>
      <c r="H15" s="34">
        <f t="shared" si="3"/>
        <v>2347.7400000002235</v>
      </c>
    </row>
    <row r="16" spans="2:9" ht="12.75" x14ac:dyDescent="0.2">
      <c r="B16" s="10" t="s">
        <v>18</v>
      </c>
      <c r="C16" s="55">
        <v>1452961.03</v>
      </c>
      <c r="D16" s="56">
        <v>26845.09</v>
      </c>
      <c r="E16" s="30">
        <f t="shared" si="2"/>
        <v>1479806.12</v>
      </c>
      <c r="F16" s="56">
        <v>738908.37</v>
      </c>
      <c r="G16" s="56">
        <v>738908.37</v>
      </c>
      <c r="H16" s="34">
        <f t="shared" si="3"/>
        <v>740897.75000000012</v>
      </c>
    </row>
    <row r="17" spans="2:8" ht="12.75" x14ac:dyDescent="0.2">
      <c r="B17" s="10" t="s">
        <v>19</v>
      </c>
      <c r="C17" s="55">
        <v>183960</v>
      </c>
      <c r="D17" s="56">
        <v>291448.31</v>
      </c>
      <c r="E17" s="30">
        <f t="shared" si="2"/>
        <v>475408.31</v>
      </c>
      <c r="F17" s="56">
        <v>461878.81</v>
      </c>
      <c r="G17" s="56">
        <v>461878.81</v>
      </c>
      <c r="H17" s="34">
        <f t="shared" si="3"/>
        <v>13529.5</v>
      </c>
    </row>
    <row r="18" spans="2:8" ht="12.75" x14ac:dyDescent="0.2">
      <c r="B18" s="10" t="s">
        <v>20</v>
      </c>
      <c r="C18" s="55"/>
      <c r="D18" s="56"/>
      <c r="E18" s="30">
        <f t="shared" si="2"/>
        <v>0</v>
      </c>
      <c r="F18" s="56"/>
      <c r="G18" s="56"/>
      <c r="H18" s="34">
        <f t="shared" si="3"/>
        <v>0</v>
      </c>
    </row>
    <row r="19" spans="2:8" ht="12.75" x14ac:dyDescent="0.2">
      <c r="B19" s="10" t="s">
        <v>21</v>
      </c>
      <c r="C19" s="55">
        <v>30600</v>
      </c>
      <c r="D19" s="56">
        <v>0</v>
      </c>
      <c r="E19" s="30">
        <f t="shared" si="2"/>
        <v>30600</v>
      </c>
      <c r="F19" s="56">
        <v>29258.89</v>
      </c>
      <c r="G19" s="56">
        <v>29258.89</v>
      </c>
      <c r="H19" s="34">
        <f t="shared" si="3"/>
        <v>1341.1100000000006</v>
      </c>
    </row>
    <row r="20" spans="2:8" s="9" customFormat="1" ht="24" x14ac:dyDescent="0.2">
      <c r="B20" s="12" t="s">
        <v>22</v>
      </c>
      <c r="C20" s="7">
        <f>SUM(C21:C29)</f>
        <v>505000</v>
      </c>
      <c r="D20" s="7">
        <f t="shared" ref="D20:H20" si="4">SUM(D21:D29)</f>
        <v>950263.05</v>
      </c>
      <c r="E20" s="29">
        <f t="shared" si="4"/>
        <v>1455263.05</v>
      </c>
      <c r="F20" s="7">
        <f t="shared" si="4"/>
        <v>1455263.05</v>
      </c>
      <c r="G20" s="7">
        <f t="shared" si="4"/>
        <v>1455263.05</v>
      </c>
      <c r="H20" s="29">
        <f t="shared" si="4"/>
        <v>0</v>
      </c>
    </row>
    <row r="21" spans="2:8" ht="24" x14ac:dyDescent="0.2">
      <c r="B21" s="10" t="s">
        <v>23</v>
      </c>
      <c r="C21" s="55">
        <v>200000</v>
      </c>
      <c r="D21" s="56">
        <v>453202.12</v>
      </c>
      <c r="E21" s="30">
        <f t="shared" si="2"/>
        <v>653202.12</v>
      </c>
      <c r="F21" s="56">
        <v>653202.12</v>
      </c>
      <c r="G21" s="56">
        <v>653202.12</v>
      </c>
      <c r="H21" s="34">
        <f t="shared" si="3"/>
        <v>0</v>
      </c>
    </row>
    <row r="22" spans="2:8" ht="12.75" x14ac:dyDescent="0.2">
      <c r="B22" s="10" t="s">
        <v>24</v>
      </c>
      <c r="C22" s="55">
        <v>110000</v>
      </c>
      <c r="D22" s="56">
        <v>207576.02</v>
      </c>
      <c r="E22" s="30">
        <f t="shared" si="2"/>
        <v>317576.02</v>
      </c>
      <c r="F22" s="56">
        <v>317576.02</v>
      </c>
      <c r="G22" s="56">
        <v>317576.02</v>
      </c>
      <c r="H22" s="34">
        <f t="shared" si="3"/>
        <v>0</v>
      </c>
    </row>
    <row r="23" spans="2:8" ht="24" x14ac:dyDescent="0.2">
      <c r="B23" s="10" t="s">
        <v>25</v>
      </c>
      <c r="C23" s="55"/>
      <c r="D23" s="56"/>
      <c r="E23" s="30">
        <f t="shared" si="2"/>
        <v>0</v>
      </c>
      <c r="F23" s="56"/>
      <c r="G23" s="56"/>
      <c r="H23" s="34">
        <f t="shared" si="3"/>
        <v>0</v>
      </c>
    </row>
    <row r="24" spans="2:8" ht="24" x14ac:dyDescent="0.2">
      <c r="B24" s="10" t="s">
        <v>26</v>
      </c>
      <c r="C24" s="55">
        <v>0</v>
      </c>
      <c r="D24" s="56">
        <v>149.25</v>
      </c>
      <c r="E24" s="30">
        <f t="shared" si="2"/>
        <v>149.25</v>
      </c>
      <c r="F24" s="56">
        <v>149.25</v>
      </c>
      <c r="G24" s="56">
        <v>149.25</v>
      </c>
      <c r="H24" s="34">
        <f t="shared" si="3"/>
        <v>0</v>
      </c>
    </row>
    <row r="25" spans="2:8" ht="23.45" customHeight="1" x14ac:dyDescent="0.2">
      <c r="B25" s="10" t="s">
        <v>27</v>
      </c>
      <c r="C25" s="55">
        <v>0</v>
      </c>
      <c r="D25" s="56">
        <v>16000</v>
      </c>
      <c r="E25" s="30">
        <f t="shared" si="2"/>
        <v>16000</v>
      </c>
      <c r="F25" s="56">
        <v>16000</v>
      </c>
      <c r="G25" s="56">
        <v>16000</v>
      </c>
      <c r="H25" s="34">
        <f t="shared" si="3"/>
        <v>0</v>
      </c>
    </row>
    <row r="26" spans="2:8" ht="12.75" x14ac:dyDescent="0.2">
      <c r="B26" s="10" t="s">
        <v>28</v>
      </c>
      <c r="C26" s="55">
        <v>180000</v>
      </c>
      <c r="D26" s="56">
        <v>104312.3</v>
      </c>
      <c r="E26" s="30">
        <f t="shared" si="2"/>
        <v>284312.3</v>
      </c>
      <c r="F26" s="56">
        <v>284312.3</v>
      </c>
      <c r="G26" s="56">
        <v>284312.3</v>
      </c>
      <c r="H26" s="34">
        <f t="shared" si="3"/>
        <v>0</v>
      </c>
    </row>
    <row r="27" spans="2:8" ht="24" x14ac:dyDescent="0.2">
      <c r="B27" s="10" t="s">
        <v>29</v>
      </c>
      <c r="C27" s="55">
        <v>0</v>
      </c>
      <c r="D27" s="56">
        <v>120912.12</v>
      </c>
      <c r="E27" s="30">
        <f t="shared" si="2"/>
        <v>120912.12</v>
      </c>
      <c r="F27" s="56">
        <v>120912.12</v>
      </c>
      <c r="G27" s="56">
        <v>120912.12</v>
      </c>
      <c r="H27" s="34">
        <f t="shared" si="3"/>
        <v>0</v>
      </c>
    </row>
    <row r="28" spans="2:8" ht="12" customHeight="1" x14ac:dyDescent="0.2">
      <c r="B28" s="10" t="s">
        <v>30</v>
      </c>
      <c r="C28" s="55"/>
      <c r="D28" s="56"/>
      <c r="E28" s="30">
        <f t="shared" si="2"/>
        <v>0</v>
      </c>
      <c r="F28" s="56"/>
      <c r="G28" s="56"/>
      <c r="H28" s="34">
        <f t="shared" si="3"/>
        <v>0</v>
      </c>
    </row>
    <row r="29" spans="2:8" ht="25.9" customHeight="1" x14ac:dyDescent="0.2">
      <c r="B29" s="10" t="s">
        <v>31</v>
      </c>
      <c r="C29" s="55">
        <v>15000</v>
      </c>
      <c r="D29" s="56">
        <v>48111.24</v>
      </c>
      <c r="E29" s="30">
        <f t="shared" si="2"/>
        <v>63111.24</v>
      </c>
      <c r="F29" s="56">
        <v>63111.24</v>
      </c>
      <c r="G29" s="56">
        <v>63111.24</v>
      </c>
      <c r="H29" s="34">
        <f t="shared" si="3"/>
        <v>0</v>
      </c>
    </row>
    <row r="30" spans="2:8" s="9" customFormat="1" ht="24" x14ac:dyDescent="0.2">
      <c r="B30" s="12" t="s">
        <v>32</v>
      </c>
      <c r="C30" s="7">
        <f>SUM(C31:C39)</f>
        <v>1391200</v>
      </c>
      <c r="D30" s="7">
        <f t="shared" ref="D30:H30" si="5">SUM(D31:D39)</f>
        <v>7437136.2299999995</v>
      </c>
      <c r="E30" s="29">
        <f t="shared" si="5"/>
        <v>8828336.2300000004</v>
      </c>
      <c r="F30" s="7">
        <f t="shared" si="5"/>
        <v>6834565.0899999989</v>
      </c>
      <c r="G30" s="7">
        <f t="shared" si="5"/>
        <v>6834565.0899999989</v>
      </c>
      <c r="H30" s="29">
        <f t="shared" si="5"/>
        <v>1993771.1400000001</v>
      </c>
    </row>
    <row r="31" spans="2:8" ht="12.75" x14ac:dyDescent="0.2">
      <c r="B31" s="10" t="s">
        <v>33</v>
      </c>
      <c r="C31" s="55">
        <v>96600</v>
      </c>
      <c r="D31" s="56">
        <v>75186.2</v>
      </c>
      <c r="E31" s="30">
        <f t="shared" si="2"/>
        <v>171786.2</v>
      </c>
      <c r="F31" s="56">
        <v>171654.18</v>
      </c>
      <c r="G31" s="56">
        <v>171654.18</v>
      </c>
      <c r="H31" s="34">
        <f t="shared" si="3"/>
        <v>132.02000000001863</v>
      </c>
    </row>
    <row r="32" spans="2:8" ht="12.75" x14ac:dyDescent="0.2">
      <c r="B32" s="10" t="s">
        <v>34</v>
      </c>
      <c r="C32" s="55">
        <v>17400</v>
      </c>
      <c r="D32" s="56">
        <v>419845.42</v>
      </c>
      <c r="E32" s="30">
        <f t="shared" si="2"/>
        <v>437245.42</v>
      </c>
      <c r="F32" s="56">
        <v>437245.42</v>
      </c>
      <c r="G32" s="56">
        <v>437245.42</v>
      </c>
      <c r="H32" s="34">
        <f t="shared" si="3"/>
        <v>0</v>
      </c>
    </row>
    <row r="33" spans="2:8" ht="24" x14ac:dyDescent="0.2">
      <c r="B33" s="10" t="s">
        <v>35</v>
      </c>
      <c r="C33" s="55">
        <v>52200</v>
      </c>
      <c r="D33" s="56">
        <v>6851657.4699999997</v>
      </c>
      <c r="E33" s="30">
        <f t="shared" si="2"/>
        <v>6903857.4699999997</v>
      </c>
      <c r="F33" s="56">
        <v>4910218.3499999996</v>
      </c>
      <c r="G33" s="56">
        <v>4910218.3499999996</v>
      </c>
      <c r="H33" s="34">
        <f t="shared" si="3"/>
        <v>1993639.12</v>
      </c>
    </row>
    <row r="34" spans="2:8" ht="24.6" customHeight="1" x14ac:dyDescent="0.2">
      <c r="B34" s="10" t="s">
        <v>36</v>
      </c>
      <c r="C34" s="55">
        <v>140000</v>
      </c>
      <c r="D34" s="56">
        <v>-4835.34</v>
      </c>
      <c r="E34" s="30">
        <f t="shared" si="2"/>
        <v>135164.66</v>
      </c>
      <c r="F34" s="56">
        <v>135164.66</v>
      </c>
      <c r="G34" s="56">
        <v>135164.66</v>
      </c>
      <c r="H34" s="34">
        <f t="shared" si="3"/>
        <v>0</v>
      </c>
    </row>
    <row r="35" spans="2:8" ht="24" x14ac:dyDescent="0.2">
      <c r="B35" s="10" t="s">
        <v>37</v>
      </c>
      <c r="C35" s="55">
        <v>150000</v>
      </c>
      <c r="D35" s="56">
        <v>555600.76</v>
      </c>
      <c r="E35" s="30">
        <f t="shared" si="2"/>
        <v>705600.76</v>
      </c>
      <c r="F35" s="56">
        <v>705600.76</v>
      </c>
      <c r="G35" s="56">
        <v>705600.76</v>
      </c>
      <c r="H35" s="34">
        <f t="shared" si="3"/>
        <v>0</v>
      </c>
    </row>
    <row r="36" spans="2:8" ht="24" x14ac:dyDescent="0.2">
      <c r="B36" s="10" t="s">
        <v>38</v>
      </c>
      <c r="C36" s="55"/>
      <c r="D36" s="56"/>
      <c r="E36" s="30">
        <f t="shared" si="2"/>
        <v>0</v>
      </c>
      <c r="F36" s="56"/>
      <c r="G36" s="56"/>
      <c r="H36" s="34">
        <f t="shared" si="3"/>
        <v>0</v>
      </c>
    </row>
    <row r="37" spans="2:8" ht="12.75" x14ac:dyDescent="0.2">
      <c r="B37" s="10" t="s">
        <v>39</v>
      </c>
      <c r="C37" s="55">
        <v>900000</v>
      </c>
      <c r="D37" s="56">
        <v>-426424.28</v>
      </c>
      <c r="E37" s="30">
        <f t="shared" si="2"/>
        <v>473575.72</v>
      </c>
      <c r="F37" s="56">
        <v>473575.72</v>
      </c>
      <c r="G37" s="56">
        <v>473575.72</v>
      </c>
      <c r="H37" s="34">
        <f t="shared" si="3"/>
        <v>0</v>
      </c>
    </row>
    <row r="38" spans="2:8" ht="12.75" x14ac:dyDescent="0.2">
      <c r="B38" s="10" t="s">
        <v>40</v>
      </c>
      <c r="C38" s="55">
        <v>0</v>
      </c>
      <c r="D38" s="56">
        <v>0</v>
      </c>
      <c r="E38" s="30">
        <f t="shared" si="2"/>
        <v>0</v>
      </c>
      <c r="F38" s="56">
        <v>0</v>
      </c>
      <c r="G38" s="56">
        <v>0</v>
      </c>
      <c r="H38" s="34">
        <f t="shared" si="3"/>
        <v>0</v>
      </c>
    </row>
    <row r="39" spans="2:8" ht="12.75" x14ac:dyDescent="0.2">
      <c r="B39" s="10" t="s">
        <v>41</v>
      </c>
      <c r="C39" s="55">
        <v>35000</v>
      </c>
      <c r="D39" s="56">
        <v>-33894</v>
      </c>
      <c r="E39" s="30">
        <f t="shared" si="2"/>
        <v>1106</v>
      </c>
      <c r="F39" s="56">
        <v>1106</v>
      </c>
      <c r="G39" s="56">
        <v>1106</v>
      </c>
      <c r="H39" s="34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21827.52</v>
      </c>
      <c r="D40" s="7">
        <f t="shared" ref="D40:H40" si="6">SUM(D41:D49)</f>
        <v>1932791.3599999999</v>
      </c>
      <c r="E40" s="29">
        <f t="shared" si="6"/>
        <v>1954618.88</v>
      </c>
      <c r="F40" s="7">
        <f t="shared" si="6"/>
        <v>1122798.68</v>
      </c>
      <c r="G40" s="7">
        <f t="shared" si="6"/>
        <v>1122798.68</v>
      </c>
      <c r="H40" s="29">
        <f t="shared" si="6"/>
        <v>831820.2</v>
      </c>
    </row>
    <row r="41" spans="2:8" ht="24" x14ac:dyDescent="0.2">
      <c r="B41" s="10" t="s">
        <v>43</v>
      </c>
      <c r="C41" s="55">
        <v>21827.52</v>
      </c>
      <c r="D41" s="56">
        <v>10296.41</v>
      </c>
      <c r="E41" s="30">
        <f t="shared" si="2"/>
        <v>32123.93</v>
      </c>
      <c r="F41" s="56">
        <v>29339.63</v>
      </c>
      <c r="G41" s="56">
        <v>29339.63</v>
      </c>
      <c r="H41" s="34">
        <f t="shared" si="3"/>
        <v>2784.2999999999993</v>
      </c>
    </row>
    <row r="42" spans="2:8" ht="12.75" x14ac:dyDescent="0.2">
      <c r="B42" s="10" t="s">
        <v>44</v>
      </c>
      <c r="C42" s="55"/>
      <c r="D42" s="56"/>
      <c r="E42" s="30">
        <f t="shared" si="2"/>
        <v>0</v>
      </c>
      <c r="F42" s="56"/>
      <c r="G42" s="56"/>
      <c r="H42" s="34">
        <f t="shared" si="3"/>
        <v>0</v>
      </c>
    </row>
    <row r="43" spans="2:8" ht="12.75" x14ac:dyDescent="0.2">
      <c r="B43" s="10" t="s">
        <v>45</v>
      </c>
      <c r="C43" s="55"/>
      <c r="D43" s="56"/>
      <c r="E43" s="30">
        <f t="shared" si="2"/>
        <v>0</v>
      </c>
      <c r="F43" s="56"/>
      <c r="G43" s="56"/>
      <c r="H43" s="34">
        <f t="shared" si="3"/>
        <v>0</v>
      </c>
    </row>
    <row r="44" spans="2:8" ht="12.75" x14ac:dyDescent="0.2">
      <c r="B44" s="10" t="s">
        <v>46</v>
      </c>
      <c r="C44" s="55">
        <v>0</v>
      </c>
      <c r="D44" s="56">
        <v>1922494.95</v>
      </c>
      <c r="E44" s="30">
        <f t="shared" si="2"/>
        <v>1922494.95</v>
      </c>
      <c r="F44" s="56">
        <v>1093459.05</v>
      </c>
      <c r="G44" s="56">
        <v>1093459.05</v>
      </c>
      <c r="H44" s="34">
        <f t="shared" si="3"/>
        <v>829035.89999999991</v>
      </c>
    </row>
    <row r="45" spans="2:8" ht="12.75" x14ac:dyDescent="0.2">
      <c r="B45" s="10" t="s">
        <v>47</v>
      </c>
      <c r="C45" s="55"/>
      <c r="D45" s="56"/>
      <c r="E45" s="30">
        <f t="shared" si="2"/>
        <v>0</v>
      </c>
      <c r="F45" s="56"/>
      <c r="G45" s="56"/>
      <c r="H45" s="34">
        <f t="shared" si="3"/>
        <v>0</v>
      </c>
    </row>
    <row r="46" spans="2:8" ht="24" x14ac:dyDescent="0.2">
      <c r="B46" s="10" t="s">
        <v>48</v>
      </c>
      <c r="C46" s="55"/>
      <c r="D46" s="56"/>
      <c r="E46" s="30">
        <f t="shared" si="2"/>
        <v>0</v>
      </c>
      <c r="F46" s="56"/>
      <c r="G46" s="56"/>
      <c r="H46" s="34">
        <f t="shared" si="3"/>
        <v>0</v>
      </c>
    </row>
    <row r="47" spans="2:8" ht="12.75" x14ac:dyDescent="0.2">
      <c r="B47" s="10" t="s">
        <v>49</v>
      </c>
      <c r="C47" s="55"/>
      <c r="D47" s="56"/>
      <c r="E47" s="30">
        <f t="shared" si="2"/>
        <v>0</v>
      </c>
      <c r="F47" s="56"/>
      <c r="G47" s="56"/>
      <c r="H47" s="34">
        <f t="shared" si="3"/>
        <v>0</v>
      </c>
    </row>
    <row r="48" spans="2:8" ht="12.75" x14ac:dyDescent="0.2">
      <c r="B48" s="10" t="s">
        <v>50</v>
      </c>
      <c r="C48" s="55"/>
      <c r="D48" s="56"/>
      <c r="E48" s="30">
        <f t="shared" si="2"/>
        <v>0</v>
      </c>
      <c r="F48" s="56"/>
      <c r="G48" s="56"/>
      <c r="H48" s="34">
        <f t="shared" si="3"/>
        <v>0</v>
      </c>
    </row>
    <row r="49" spans="2:8" ht="12.75" x14ac:dyDescent="0.2">
      <c r="B49" s="10" t="s">
        <v>51</v>
      </c>
      <c r="C49" s="55"/>
      <c r="D49" s="56"/>
      <c r="E49" s="30">
        <f t="shared" si="2"/>
        <v>0</v>
      </c>
      <c r="F49" s="56"/>
      <c r="G49" s="56"/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5959998.1499999994</v>
      </c>
      <c r="E50" s="29">
        <f t="shared" si="7"/>
        <v>5959998.1499999994</v>
      </c>
      <c r="F50" s="7">
        <f t="shared" si="7"/>
        <v>5959998.1499999994</v>
      </c>
      <c r="G50" s="7">
        <f t="shared" si="7"/>
        <v>5959998.1499999994</v>
      </c>
      <c r="H50" s="29">
        <f t="shared" si="7"/>
        <v>0</v>
      </c>
    </row>
    <row r="51" spans="2:8" ht="12.75" x14ac:dyDescent="0.2">
      <c r="B51" s="10" t="s">
        <v>53</v>
      </c>
      <c r="C51" s="55">
        <v>0</v>
      </c>
      <c r="D51" s="56">
        <v>3599906.27</v>
      </c>
      <c r="E51" s="30">
        <f t="shared" si="2"/>
        <v>3599906.27</v>
      </c>
      <c r="F51" s="56">
        <v>3599906.27</v>
      </c>
      <c r="G51" s="56">
        <v>3599906.27</v>
      </c>
      <c r="H51" s="34">
        <f t="shared" si="3"/>
        <v>0</v>
      </c>
    </row>
    <row r="52" spans="2:8" ht="12.75" x14ac:dyDescent="0.2">
      <c r="B52" s="10" t="s">
        <v>54</v>
      </c>
      <c r="C52" s="55">
        <v>0</v>
      </c>
      <c r="D52" s="56">
        <v>909597.74</v>
      </c>
      <c r="E52" s="30">
        <f t="shared" si="2"/>
        <v>909597.74</v>
      </c>
      <c r="F52" s="56">
        <v>909597.74</v>
      </c>
      <c r="G52" s="56">
        <v>909597.74</v>
      </c>
      <c r="H52" s="34">
        <f t="shared" si="3"/>
        <v>0</v>
      </c>
    </row>
    <row r="53" spans="2:8" ht="24" x14ac:dyDescent="0.2">
      <c r="B53" s="10" t="s">
        <v>55</v>
      </c>
      <c r="C53" s="55"/>
      <c r="D53" s="56"/>
      <c r="E53" s="30">
        <f t="shared" si="2"/>
        <v>0</v>
      </c>
      <c r="F53" s="56"/>
      <c r="G53" s="56"/>
      <c r="H53" s="34">
        <f t="shared" si="3"/>
        <v>0</v>
      </c>
    </row>
    <row r="54" spans="2:8" ht="12.75" x14ac:dyDescent="0.2">
      <c r="B54" s="10" t="s">
        <v>56</v>
      </c>
      <c r="C54" s="55"/>
      <c r="D54" s="56"/>
      <c r="E54" s="30">
        <f t="shared" si="2"/>
        <v>0</v>
      </c>
      <c r="F54" s="56"/>
      <c r="G54" s="56"/>
      <c r="H54" s="34">
        <f t="shared" si="3"/>
        <v>0</v>
      </c>
    </row>
    <row r="55" spans="2:8" ht="12.75" x14ac:dyDescent="0.2">
      <c r="B55" s="10" t="s">
        <v>57</v>
      </c>
      <c r="C55" s="55"/>
      <c r="D55" s="56"/>
      <c r="E55" s="30">
        <f t="shared" si="2"/>
        <v>0</v>
      </c>
      <c r="F55" s="56"/>
      <c r="G55" s="56"/>
      <c r="H55" s="34">
        <f t="shared" si="3"/>
        <v>0</v>
      </c>
    </row>
    <row r="56" spans="2:8" ht="12.75" x14ac:dyDescent="0.2">
      <c r="B56" s="10" t="s">
        <v>58</v>
      </c>
      <c r="C56" s="55">
        <v>0</v>
      </c>
      <c r="D56" s="56">
        <v>1237313.8899999999</v>
      </c>
      <c r="E56" s="30">
        <f t="shared" si="2"/>
        <v>1237313.8899999999</v>
      </c>
      <c r="F56" s="56">
        <v>1237313.8899999999</v>
      </c>
      <c r="G56" s="56">
        <v>1237313.8899999999</v>
      </c>
      <c r="H56" s="34">
        <f t="shared" si="3"/>
        <v>0</v>
      </c>
    </row>
    <row r="57" spans="2:8" ht="12.75" x14ac:dyDescent="0.2">
      <c r="B57" s="10" t="s">
        <v>59</v>
      </c>
      <c r="C57" s="55"/>
      <c r="D57" s="56"/>
      <c r="E57" s="30">
        <f t="shared" si="2"/>
        <v>0</v>
      </c>
      <c r="F57" s="56"/>
      <c r="G57" s="56"/>
      <c r="H57" s="34">
        <f t="shared" si="3"/>
        <v>0</v>
      </c>
    </row>
    <row r="58" spans="2:8" ht="12.75" x14ac:dyDescent="0.2">
      <c r="B58" s="10" t="s">
        <v>60</v>
      </c>
      <c r="C58" s="55"/>
      <c r="D58" s="56"/>
      <c r="E58" s="30">
        <f t="shared" si="2"/>
        <v>0</v>
      </c>
      <c r="F58" s="56"/>
      <c r="G58" s="56"/>
      <c r="H58" s="34">
        <f t="shared" si="3"/>
        <v>0</v>
      </c>
    </row>
    <row r="59" spans="2:8" ht="12.75" x14ac:dyDescent="0.2">
      <c r="B59" s="10" t="s">
        <v>61</v>
      </c>
      <c r="C59" s="55">
        <v>0</v>
      </c>
      <c r="D59" s="56">
        <v>213180.25</v>
      </c>
      <c r="E59" s="30">
        <f t="shared" si="2"/>
        <v>213180.25</v>
      </c>
      <c r="F59" s="56">
        <v>213180.25</v>
      </c>
      <c r="G59" s="56">
        <v>213180.25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34455312.030000001</v>
      </c>
      <c r="E73" s="29">
        <f t="shared" si="10"/>
        <v>34455312.030000001</v>
      </c>
      <c r="F73" s="7">
        <f t="shared" si="10"/>
        <v>21923152.91</v>
      </c>
      <c r="G73" s="7">
        <f t="shared" si="10"/>
        <v>21923152.91</v>
      </c>
      <c r="H73" s="29">
        <f t="shared" si="10"/>
        <v>12532159.120000001</v>
      </c>
    </row>
    <row r="74" spans="2:8" ht="12.75" x14ac:dyDescent="0.2">
      <c r="B74" s="15" t="s">
        <v>76</v>
      </c>
      <c r="C74" s="55"/>
      <c r="D74" s="56"/>
      <c r="E74" s="30">
        <f t="shared" si="2"/>
        <v>0</v>
      </c>
      <c r="F74" s="56"/>
      <c r="G74" s="56"/>
      <c r="H74" s="34">
        <f t="shared" si="3"/>
        <v>0</v>
      </c>
    </row>
    <row r="75" spans="2:8" ht="12.75" x14ac:dyDescent="0.2">
      <c r="B75" s="15" t="s">
        <v>77</v>
      </c>
      <c r="C75" s="55"/>
      <c r="D75" s="56"/>
      <c r="E75" s="30">
        <f t="shared" si="2"/>
        <v>0</v>
      </c>
      <c r="F75" s="56"/>
      <c r="G75" s="56"/>
      <c r="H75" s="34">
        <f t="shared" si="3"/>
        <v>0</v>
      </c>
    </row>
    <row r="76" spans="2:8" ht="12.75" x14ac:dyDescent="0.2">
      <c r="B76" s="15" t="s">
        <v>78</v>
      </c>
      <c r="C76" s="55">
        <v>0</v>
      </c>
      <c r="D76" s="56">
        <v>34455312.030000001</v>
      </c>
      <c r="E76" s="30">
        <f t="shared" si="2"/>
        <v>34455312.030000001</v>
      </c>
      <c r="F76" s="56">
        <v>21923152.91</v>
      </c>
      <c r="G76" s="56">
        <v>21923152.91</v>
      </c>
      <c r="H76" s="34">
        <f t="shared" si="3"/>
        <v>12532159.120000001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0</v>
      </c>
      <c r="D85" s="17">
        <f t="shared" ref="D85:H85" si="14">SUM(D86,D94,D104,D114,D124,D134,D138,D147,D151)</f>
        <v>5418811.8599999994</v>
      </c>
      <c r="E85" s="31">
        <f t="shared" si="14"/>
        <v>5418811.8599999994</v>
      </c>
      <c r="F85" s="17">
        <f t="shared" si="14"/>
        <v>4390397.1399999997</v>
      </c>
      <c r="G85" s="17">
        <f t="shared" si="14"/>
        <v>4390397.1399999997</v>
      </c>
      <c r="H85" s="31">
        <f t="shared" si="14"/>
        <v>1028414.7200000001</v>
      </c>
      <c r="M85" s="18"/>
    </row>
    <row r="86" spans="2:13" x14ac:dyDescent="0.2">
      <c r="B86" s="19" t="s">
        <v>14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15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16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17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18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19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20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21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22</v>
      </c>
      <c r="C94" s="7">
        <f>SUM(C95:C103)</f>
        <v>0</v>
      </c>
      <c r="D94" s="7">
        <f t="shared" ref="D94:H94" si="18">SUM(D95:D103)</f>
        <v>54130.68</v>
      </c>
      <c r="E94" s="29">
        <f t="shared" si="18"/>
        <v>54130.68</v>
      </c>
      <c r="F94" s="7">
        <f t="shared" si="18"/>
        <v>54130.68</v>
      </c>
      <c r="G94" s="7">
        <f t="shared" si="18"/>
        <v>54130.68</v>
      </c>
      <c r="H94" s="29">
        <f t="shared" si="18"/>
        <v>0</v>
      </c>
    </row>
    <row r="95" spans="2:13" ht="24" x14ac:dyDescent="0.2">
      <c r="B95" s="10" t="s">
        <v>23</v>
      </c>
      <c r="C95" s="25">
        <v>0</v>
      </c>
      <c r="D95" s="56">
        <v>37925.279999999999</v>
      </c>
      <c r="E95" s="30">
        <f t="shared" si="17"/>
        <v>37925.279999999999</v>
      </c>
      <c r="F95" s="56">
        <v>37925.279999999999</v>
      </c>
      <c r="G95" s="56">
        <v>37925.279999999999</v>
      </c>
      <c r="H95" s="34">
        <f t="shared" si="16"/>
        <v>0</v>
      </c>
    </row>
    <row r="96" spans="2:13" ht="12.75" x14ac:dyDescent="0.2">
      <c r="B96" s="10" t="s">
        <v>24</v>
      </c>
      <c r="C96" s="25">
        <v>0</v>
      </c>
      <c r="D96" s="56">
        <v>16205.4</v>
      </c>
      <c r="E96" s="30">
        <f t="shared" si="17"/>
        <v>16205.4</v>
      </c>
      <c r="F96" s="56">
        <v>16205.4</v>
      </c>
      <c r="G96" s="56">
        <v>16205.4</v>
      </c>
      <c r="H96" s="34">
        <f t="shared" si="16"/>
        <v>0</v>
      </c>
    </row>
    <row r="97" spans="2:18" ht="24" x14ac:dyDescent="0.2">
      <c r="B97" s="10" t="s">
        <v>25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26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27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28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29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30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31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32</v>
      </c>
      <c r="C104" s="7">
        <f>SUM(C105:C113)</f>
        <v>0</v>
      </c>
      <c r="D104" s="7">
        <f t="shared" ref="D104:H104" si="19">SUM(D105:D113)</f>
        <v>2627778.34</v>
      </c>
      <c r="E104" s="29">
        <f t="shared" si="19"/>
        <v>2627778.34</v>
      </c>
      <c r="F104" s="7">
        <f t="shared" si="19"/>
        <v>1599363.8199999998</v>
      </c>
      <c r="G104" s="7">
        <f t="shared" si="19"/>
        <v>1599363.8199999998</v>
      </c>
      <c r="H104" s="29">
        <f t="shared" si="19"/>
        <v>1028414.5200000001</v>
      </c>
    </row>
    <row r="105" spans="2:18" ht="12.75" x14ac:dyDescent="0.2">
      <c r="B105" s="10" t="s">
        <v>33</v>
      </c>
      <c r="C105" s="25">
        <v>0</v>
      </c>
      <c r="D105" s="56">
        <v>129283</v>
      </c>
      <c r="E105" s="30">
        <f t="shared" si="17"/>
        <v>129283</v>
      </c>
      <c r="F105" s="56">
        <v>129283</v>
      </c>
      <c r="G105" s="56">
        <v>129283</v>
      </c>
      <c r="H105" s="34">
        <f t="shared" si="16"/>
        <v>0</v>
      </c>
    </row>
    <row r="106" spans="2:18" ht="12.75" x14ac:dyDescent="0.2">
      <c r="B106" s="10" t="s">
        <v>34</v>
      </c>
      <c r="C106" s="25">
        <v>0</v>
      </c>
      <c r="D106" s="56">
        <v>23568.3</v>
      </c>
      <c r="E106" s="30">
        <f t="shared" si="17"/>
        <v>23568.3</v>
      </c>
      <c r="F106" s="56">
        <v>23568.3</v>
      </c>
      <c r="G106" s="56">
        <v>23568.3</v>
      </c>
      <c r="H106" s="34">
        <f t="shared" si="16"/>
        <v>0</v>
      </c>
    </row>
    <row r="107" spans="2:18" ht="24" x14ac:dyDescent="0.2">
      <c r="B107" s="10" t="s">
        <v>35</v>
      </c>
      <c r="C107" s="25">
        <v>0</v>
      </c>
      <c r="D107" s="56">
        <v>1819025.78</v>
      </c>
      <c r="E107" s="30">
        <f t="shared" si="17"/>
        <v>1819025.78</v>
      </c>
      <c r="F107" s="56">
        <v>792199.08</v>
      </c>
      <c r="G107" s="56">
        <v>792199.08</v>
      </c>
      <c r="H107" s="34">
        <f t="shared" si="16"/>
        <v>1026826.7000000001</v>
      </c>
    </row>
    <row r="108" spans="2:18" ht="24" x14ac:dyDescent="0.2">
      <c r="B108" s="10" t="s">
        <v>36</v>
      </c>
      <c r="C108" s="25">
        <v>0</v>
      </c>
      <c r="D108" s="56">
        <v>0</v>
      </c>
      <c r="E108" s="30">
        <f t="shared" si="17"/>
        <v>0</v>
      </c>
      <c r="F108" s="56">
        <v>0</v>
      </c>
      <c r="G108" s="56">
        <v>0</v>
      </c>
      <c r="H108" s="34">
        <f t="shared" si="16"/>
        <v>0</v>
      </c>
    </row>
    <row r="109" spans="2:18" ht="24" x14ac:dyDescent="0.2">
      <c r="B109" s="10" t="s">
        <v>37</v>
      </c>
      <c r="C109" s="25">
        <v>0</v>
      </c>
      <c r="D109" s="56">
        <v>655901.26</v>
      </c>
      <c r="E109" s="30">
        <f t="shared" si="17"/>
        <v>655901.26</v>
      </c>
      <c r="F109" s="56">
        <v>654313.43999999994</v>
      </c>
      <c r="G109" s="56">
        <v>654313.43999999994</v>
      </c>
      <c r="H109" s="34">
        <f t="shared" si="16"/>
        <v>1587.8200000000652</v>
      </c>
    </row>
    <row r="110" spans="2:18" ht="24" x14ac:dyDescent="0.2">
      <c r="B110" s="10" t="s">
        <v>38</v>
      </c>
      <c r="C110" s="25">
        <v>0</v>
      </c>
      <c r="D110" s="56"/>
      <c r="E110" s="30">
        <f t="shared" si="17"/>
        <v>0</v>
      </c>
      <c r="F110" s="56"/>
      <c r="G110" s="56"/>
      <c r="H110" s="34">
        <f t="shared" si="16"/>
        <v>0</v>
      </c>
    </row>
    <row r="111" spans="2:18" ht="12.75" x14ac:dyDescent="0.2">
      <c r="B111" s="10" t="s">
        <v>39</v>
      </c>
      <c r="C111" s="25">
        <v>0</v>
      </c>
      <c r="D111" s="56"/>
      <c r="E111" s="30">
        <f t="shared" si="17"/>
        <v>0</v>
      </c>
      <c r="F111" s="56"/>
      <c r="G111" s="56"/>
      <c r="H111" s="34">
        <f t="shared" si="16"/>
        <v>0</v>
      </c>
    </row>
    <row r="112" spans="2:18" ht="12.75" x14ac:dyDescent="0.2">
      <c r="B112" s="10" t="s">
        <v>40</v>
      </c>
      <c r="C112" s="25">
        <v>0</v>
      </c>
      <c r="D112" s="56">
        <v>0</v>
      </c>
      <c r="E112" s="30">
        <f t="shared" si="17"/>
        <v>0</v>
      </c>
      <c r="F112" s="56">
        <v>0</v>
      </c>
      <c r="G112" s="56">
        <v>0</v>
      </c>
      <c r="H112" s="34">
        <f t="shared" si="16"/>
        <v>0</v>
      </c>
      <c r="J112" s="21"/>
    </row>
    <row r="113" spans="2:8" ht="12.75" x14ac:dyDescent="0.2">
      <c r="B113" s="10" t="s">
        <v>41</v>
      </c>
      <c r="C113" s="25">
        <v>0</v>
      </c>
      <c r="D113" s="56">
        <v>0</v>
      </c>
      <c r="E113" s="30">
        <f t="shared" si="17"/>
        <v>0</v>
      </c>
      <c r="F113" s="56">
        <v>0</v>
      </c>
      <c r="G113" s="56">
        <v>0</v>
      </c>
      <c r="H113" s="34">
        <f t="shared" si="16"/>
        <v>0</v>
      </c>
    </row>
    <row r="114" spans="2:8" ht="29.25" customHeight="1" x14ac:dyDescent="0.2">
      <c r="B114" s="20" t="s">
        <v>42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43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46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52</v>
      </c>
      <c r="C124" s="7">
        <f>SUM(C125:C133)</f>
        <v>0</v>
      </c>
      <c r="D124" s="7">
        <f t="shared" ref="D124:H124" si="21">SUM(D125:D133)</f>
        <v>2736902.84</v>
      </c>
      <c r="E124" s="29">
        <f t="shared" si="21"/>
        <v>2736902.84</v>
      </c>
      <c r="F124" s="7">
        <f t="shared" si="21"/>
        <v>2736902.6399999997</v>
      </c>
      <c r="G124" s="7">
        <f t="shared" si="21"/>
        <v>2736902.6399999997</v>
      </c>
      <c r="H124" s="29">
        <f t="shared" si="21"/>
        <v>0.2000000000007276</v>
      </c>
    </row>
    <row r="125" spans="2:8" ht="12.75" x14ac:dyDescent="0.2">
      <c r="B125" s="10" t="s">
        <v>53</v>
      </c>
      <c r="C125" s="25">
        <v>0</v>
      </c>
      <c r="D125" s="56">
        <v>2673288.84</v>
      </c>
      <c r="E125" s="30">
        <f t="shared" si="17"/>
        <v>2673288.84</v>
      </c>
      <c r="F125" s="56">
        <v>2673288.84</v>
      </c>
      <c r="G125" s="56">
        <v>2673288.84</v>
      </c>
      <c r="H125" s="34">
        <f t="shared" si="16"/>
        <v>0</v>
      </c>
    </row>
    <row r="126" spans="2:8" ht="12.75" x14ac:dyDescent="0.2">
      <c r="B126" s="10" t="s">
        <v>54</v>
      </c>
      <c r="C126" s="25">
        <v>0</v>
      </c>
      <c r="D126" s="56">
        <v>30792.959999999999</v>
      </c>
      <c r="E126" s="30">
        <f t="shared" si="17"/>
        <v>30792.959999999999</v>
      </c>
      <c r="F126" s="56">
        <v>30792.76</v>
      </c>
      <c r="G126" s="56">
        <v>30792.76</v>
      </c>
      <c r="H126" s="34">
        <f t="shared" si="16"/>
        <v>0.2000000000007276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58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ht="12.75" x14ac:dyDescent="0.2">
      <c r="B133" s="10" t="s">
        <v>61</v>
      </c>
      <c r="C133" s="25">
        <v>0</v>
      </c>
      <c r="D133" s="56">
        <v>32821.040000000001</v>
      </c>
      <c r="E133" s="30">
        <f t="shared" si="17"/>
        <v>32821.040000000001</v>
      </c>
      <c r="F133" s="56">
        <v>32821.040000000001</v>
      </c>
      <c r="G133" s="56">
        <v>32821.040000000001</v>
      </c>
      <c r="H133" s="34">
        <f t="shared" si="16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9759681.879999999</v>
      </c>
      <c r="D160" s="24">
        <f t="shared" ref="D160:G160" si="28">SUM(D10,D85)</f>
        <v>56828816.159999996</v>
      </c>
      <c r="E160" s="32">
        <f>SUM(E10,E85)</f>
        <v>66588498.039999999</v>
      </c>
      <c r="F160" s="24">
        <f t="shared" si="28"/>
        <v>49426308.879999995</v>
      </c>
      <c r="G160" s="24">
        <f t="shared" si="28"/>
        <v>49426308.879999995</v>
      </c>
      <c r="H160" s="32">
        <f>SUM(H10,H85)</f>
        <v>17162189.16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2020-01-08T21:14:59Z</dcterms:created>
  <dcterms:modified xsi:type="dcterms:W3CDTF">2022-01-17T23:59:53Z</dcterms:modified>
</cp:coreProperties>
</file>