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0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10" i="1"/>
  <c r="H97" i="1"/>
  <c r="H98" i="1"/>
  <c r="H99" i="1"/>
  <c r="H100" i="1"/>
  <c r="H101" i="1"/>
  <c r="H102" i="1"/>
  <c r="H103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4" i="1"/>
  <c r="H66" i="1"/>
  <c r="H67" i="1"/>
  <c r="H68" i="1"/>
  <c r="H69" i="1"/>
  <c r="H70" i="1"/>
  <c r="H71" i="1"/>
  <c r="H72" i="1"/>
  <c r="H65" i="1"/>
  <c r="H63" i="1"/>
  <c r="H62" i="1"/>
  <c r="H61" i="1"/>
  <c r="H53" i="1"/>
  <c r="H54" i="1"/>
  <c r="H55" i="1"/>
  <c r="H57" i="1"/>
  <c r="H58" i="1"/>
  <c r="H59" i="1"/>
  <c r="H42" i="1"/>
  <c r="H43" i="1"/>
  <c r="H45" i="1"/>
  <c r="H46" i="1"/>
  <c r="H47" i="1"/>
  <c r="H48" i="1"/>
  <c r="H49" i="1"/>
  <c r="H36" i="1"/>
  <c r="H23" i="1"/>
  <c r="H25" i="1"/>
  <c r="H28" i="1"/>
  <c r="H14" i="1"/>
  <c r="H15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E98" i="1"/>
  <c r="E99" i="1"/>
  <c r="E100" i="1"/>
  <c r="E101" i="1"/>
  <c r="E102" i="1"/>
  <c r="E103" i="1"/>
  <c r="E95" i="1"/>
  <c r="H95" i="1" s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H76" i="1" s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E54" i="1"/>
  <c r="E55" i="1"/>
  <c r="E56" i="1"/>
  <c r="H56" i="1" s="1"/>
  <c r="E57" i="1"/>
  <c r="E58" i="1"/>
  <c r="E59" i="1"/>
  <c r="E51" i="1"/>
  <c r="H51" i="1" s="1"/>
  <c r="E42" i="1"/>
  <c r="E43" i="1"/>
  <c r="E44" i="1"/>
  <c r="H44" i="1" s="1"/>
  <c r="E45" i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E26" i="1"/>
  <c r="H26" i="1" s="1"/>
  <c r="E27" i="1"/>
  <c r="H27" i="1" s="1"/>
  <c r="E28" i="1"/>
  <c r="E21" i="1"/>
  <c r="H21" i="1" s="1"/>
  <c r="E14" i="1"/>
  <c r="E15" i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F85" i="1"/>
  <c r="F10" i="1"/>
  <c r="D85" i="1"/>
  <c r="H85" i="1"/>
  <c r="D10" i="1"/>
  <c r="G10" i="1"/>
  <c r="C10" i="1"/>
  <c r="C160" i="1" s="1"/>
  <c r="H10" i="1"/>
  <c r="E85" i="1"/>
  <c r="E10" i="1"/>
  <c r="G160" i="1" l="1"/>
  <c r="H160" i="1"/>
  <c r="F160" i="1"/>
  <c r="D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<sst xmlns="http://schemas.openxmlformats.org/spreadsheetml/2006/main" count="163" uniqueCount="90">
  <si>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</si>
  <si>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</si>
  <si>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</si>
  <si>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</si>
  <si>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</si>
  <si>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</si>
  <si>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</si>
  <si>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</si>
  <si>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</si>
  <si>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</si>
  <si>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</si>
  <si>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</si>
  <si>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</si>
  <si>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</si>
  <si>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</si>
  <si>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</si>
  <si>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</si>
  <si>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</si>
  <si>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</si>
  <si>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</si>
  <si>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</si>
  <si>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</si>
  <si>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</si>
  <si>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</si>
  <si>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</si>
  <si>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</si>
  <si>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</si>
  <si>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</si>
  <si>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</si>
  <si>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</si>
  <si>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</si>
  <si>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</si>
  <si>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</si>
  <si>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</si>
  <si>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</si>
  <si>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</si>
  <si>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</si>
  <si>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</si>
  <si>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</si>
  <si>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</si>
  <si>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</si>
  <si>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</si>
  <si>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</si>
  <si>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</si>
  <si>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</si>
  <si>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</si>
  <si>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</si>
  <si>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</si>
  <si>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</si>
  <si>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</si>
  <si>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</si>
  <si>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</si>
  <si>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</si>
  <si>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</si>
  <si>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</si>
  <si>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</si>
  <si>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</si>
  <si>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</si>
  <si>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</si>
  <si>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</si>
  <si>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</si>
  <si>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</si>
  <si>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</si>
  <si>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</si>
  <si>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</si>
  <si>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</si>
  <si>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</si>
  <si>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</si>
  <si>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</si>
  <si>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</si>
  <si>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</si>
  <si>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</si>
  <si>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</si>
  <si>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</si>
  <si>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</si>
  <si>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</si>
  <si>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</si>
  <si>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</si>
  <si>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</si>
  <si>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</si>
  <si>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</si>
  <si>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</si>
  <si>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</si>
  <si>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</si>
  <si>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</si>
  <si>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</si>
  <si>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</si>
  <si>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</si>
  <si>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de Innovación y Competitividad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</si>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</sst>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zoomScaleNormal="90" zoomScaleSheetLayoutView="100" workbookViewId="0">
      <selection activeCell="F125" sqref="F125:G127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9759681.879999999</v>
      </c>
      <c r="D10" s="8">
        <f>SUM(D12,D20,D30,D40,D50,D60,D64,D73,D77)</f>
        <v>48828827.390000001</v>
      </c>
      <c r="E10" s="28">
        <f t="shared" ref="E10:H10" si="0">SUM(E12,E20,E30,E40,E50,E60,E64,E73,E77)</f>
        <v>58588509.270000011</v>
      </c>
      <c r="F10" s="8">
        <f t="shared" si="0"/>
        <v>38716604.019999996</v>
      </c>
      <c r="G10" s="8">
        <f t="shared" si="0"/>
        <v>38716604.019999996</v>
      </c>
      <c r="H10" s="28">
        <f t="shared" si="0"/>
        <v>19871905.25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7841654.3600000003</v>
      </c>
      <c r="D12" s="7">
        <f>SUM(D13:D19)</f>
        <v>1500</v>
      </c>
      <c r="E12" s="29">
        <f t="shared" ref="E12:H12" si="1">SUM(E13:E19)</f>
        <v>7843154.3600000003</v>
      </c>
      <c r="F12" s="7">
        <f t="shared" si="1"/>
        <v>4845011.7699999996</v>
      </c>
      <c r="G12" s="7">
        <f t="shared" si="1"/>
        <v>4845011.7699999996</v>
      </c>
      <c r="H12" s="29">
        <f t="shared" si="1"/>
        <v>2998142.59</v>
      </c>
    </row>
    <row r="13" spans="2:9" ht="22.8" x14ac:dyDescent="0.25">
      <c r="B13" s="10" t="s">
        <v>14</v>
      </c>
      <c r="C13" s="25">
        <v>4020785.17</v>
      </c>
      <c r="D13" s="25">
        <v>0</v>
      </c>
      <c r="E13" s="30">
        <f>SUM(C13:D13)</f>
        <v>4020785.17</v>
      </c>
      <c r="F13" s="26">
        <v>3037219.95</v>
      </c>
      <c r="G13" s="26">
        <v>3037219.95</v>
      </c>
      <c r="H13" s="34">
        <f>SUM(E13-F13)</f>
        <v>983565.21999999974</v>
      </c>
    </row>
    <row r="14" spans="2:9" ht="22.95" customHeight="1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2153348.16</v>
      </c>
      <c r="D15" s="25">
        <v>0</v>
      </c>
      <c r="E15" s="30">
        <f t="shared" si="2"/>
        <v>2153348.16</v>
      </c>
      <c r="F15" s="26">
        <v>1120405.1299999999</v>
      </c>
      <c r="G15" s="26">
        <v>1120405.1299999999</v>
      </c>
      <c r="H15" s="34">
        <f t="shared" si="3"/>
        <v>1032943.0300000003</v>
      </c>
    </row>
    <row r="16" spans="2:9" x14ac:dyDescent="0.25">
      <c r="B16" s="10" t="s">
        <v>17</v>
      </c>
      <c r="C16" s="25">
        <v>1452961.03</v>
      </c>
      <c r="D16" s="25">
        <v>0</v>
      </c>
      <c r="E16" s="30">
        <f t="shared" si="2"/>
        <v>1452961.03</v>
      </c>
      <c r="F16" s="26">
        <v>550379.68999999994</v>
      </c>
      <c r="G16" s="26">
        <v>550379.68999999994</v>
      </c>
      <c r="H16" s="34">
        <f t="shared" si="3"/>
        <v>902581.34000000008</v>
      </c>
    </row>
    <row r="17" spans="2:8" x14ac:dyDescent="0.25">
      <c r="B17" s="10" t="s">
        <v>18</v>
      </c>
      <c r="C17" s="25">
        <v>183960</v>
      </c>
      <c r="D17" s="25">
        <v>1500</v>
      </c>
      <c r="E17" s="30">
        <f t="shared" si="2"/>
        <v>185460</v>
      </c>
      <c r="F17" s="26">
        <v>137007</v>
      </c>
      <c r="G17" s="26">
        <v>137007</v>
      </c>
      <c r="H17" s="34">
        <f t="shared" si="3"/>
        <v>48453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30600</v>
      </c>
      <c r="D19" s="25">
        <v>0</v>
      </c>
      <c r="E19" s="30">
        <f t="shared" si="2"/>
        <v>30600</v>
      </c>
      <c r="F19" s="26">
        <v>0</v>
      </c>
      <c r="G19" s="26">
        <v>0</v>
      </c>
      <c r="H19" s="34">
        <f t="shared" si="3"/>
        <v>30600</v>
      </c>
    </row>
    <row r="20" spans="2:8" s="9" customFormat="1" ht="24" x14ac:dyDescent="0.25">
      <c r="B20" s="12" t="s">
        <v>21</v>
      </c>
      <c r="C20" s="7">
        <f>SUM(C21:C29)</f>
        <v>505000</v>
      </c>
      <c r="D20" s="7">
        <f t="shared" ref="D20:H20" si="4">SUM(D21:D29)</f>
        <v>655262.09</v>
      </c>
      <c r="E20" s="29">
        <f t="shared" si="4"/>
        <v>1160262.0900000001</v>
      </c>
      <c r="F20" s="7">
        <f t="shared" si="4"/>
        <v>1061223.6399999999</v>
      </c>
      <c r="G20" s="7">
        <f t="shared" si="4"/>
        <v>1061223.6399999999</v>
      </c>
      <c r="H20" s="29">
        <f t="shared" si="4"/>
        <v>99038.449999999983</v>
      </c>
    </row>
    <row r="21" spans="2:8" ht="22.8" x14ac:dyDescent="0.25">
      <c r="B21" s="10" t="s">
        <v>22</v>
      </c>
      <c r="C21" s="25">
        <v>200000</v>
      </c>
      <c r="D21" s="25">
        <v>397946.96</v>
      </c>
      <c r="E21" s="30">
        <f t="shared" si="2"/>
        <v>597946.96</v>
      </c>
      <c r="F21" s="26">
        <v>575680.75</v>
      </c>
      <c r="G21" s="26">
        <v>575680.75</v>
      </c>
      <c r="H21" s="34">
        <f t="shared" si="3"/>
        <v>22266.209999999963</v>
      </c>
    </row>
    <row r="22" spans="2:8" x14ac:dyDescent="0.25">
      <c r="B22" s="10" t="s">
        <v>23</v>
      </c>
      <c r="C22" s="25">
        <v>110000</v>
      </c>
      <c r="D22" s="25">
        <v>128254.58</v>
      </c>
      <c r="E22" s="30">
        <f t="shared" si="2"/>
        <v>238254.58000000002</v>
      </c>
      <c r="F22" s="26">
        <v>223805.36</v>
      </c>
      <c r="G22" s="26">
        <v>223805.36</v>
      </c>
      <c r="H22" s="34">
        <f t="shared" si="3"/>
        <v>14449.22000000003</v>
      </c>
    </row>
    <row r="23" spans="2:8" ht="22.8" x14ac:dyDescent="0.2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2.8" x14ac:dyDescent="0.25">
      <c r="B24" s="10" t="s">
        <v>25</v>
      </c>
      <c r="C24" s="25">
        <v>0</v>
      </c>
      <c r="D24" s="25">
        <v>149.25</v>
      </c>
      <c r="E24" s="30">
        <f t="shared" si="2"/>
        <v>149.25</v>
      </c>
      <c r="F24" s="26">
        <v>149.25</v>
      </c>
      <c r="G24" s="26">
        <v>149.25</v>
      </c>
      <c r="H24" s="34">
        <f t="shared" si="3"/>
        <v>0</v>
      </c>
    </row>
    <row r="25" spans="2:8" ht="23.4" customHeight="1" x14ac:dyDescent="0.25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5">
      <c r="B26" s="10" t="s">
        <v>27</v>
      </c>
      <c r="C26" s="25">
        <v>180000</v>
      </c>
      <c r="D26" s="25">
        <v>99005.35</v>
      </c>
      <c r="E26" s="30">
        <f t="shared" si="2"/>
        <v>279005.34999999998</v>
      </c>
      <c r="F26" s="26">
        <v>216682.33</v>
      </c>
      <c r="G26" s="26">
        <v>216682.33</v>
      </c>
      <c r="H26" s="34">
        <f t="shared" si="3"/>
        <v>62323.01999999999</v>
      </c>
    </row>
    <row r="27" spans="2:8" ht="22.8" x14ac:dyDescent="0.25">
      <c r="B27" s="10" t="s">
        <v>28</v>
      </c>
      <c r="C27" s="25">
        <v>0</v>
      </c>
      <c r="D27" s="25">
        <v>13740.2</v>
      </c>
      <c r="E27" s="30">
        <f t="shared" si="2"/>
        <v>13740.2</v>
      </c>
      <c r="F27" s="26">
        <v>13740.2</v>
      </c>
      <c r="G27" s="26">
        <v>13740.2</v>
      </c>
      <c r="H27" s="34">
        <f t="shared" si="3"/>
        <v>0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15000</v>
      </c>
      <c r="D29" s="25">
        <v>16165.75</v>
      </c>
      <c r="E29" s="30">
        <f t="shared" si="2"/>
        <v>31165.75</v>
      </c>
      <c r="F29" s="26">
        <v>31165.75</v>
      </c>
      <c r="G29" s="26">
        <v>31165.75</v>
      </c>
      <c r="H29" s="34">
        <f t="shared" si="3"/>
        <v>0</v>
      </c>
    </row>
    <row r="30" spans="2:8" s="9" customFormat="1" ht="24" x14ac:dyDescent="0.25">
      <c r="B30" s="12" t="s">
        <v>31</v>
      </c>
      <c r="C30" s="7">
        <f>SUM(C31:C39)</f>
        <v>1391200</v>
      </c>
      <c r="D30" s="7">
        <f t="shared" ref="D30:H30" si="5">SUM(D31:D39)</f>
        <v>10466493.910000002</v>
      </c>
      <c r="E30" s="29">
        <f t="shared" si="5"/>
        <v>11857693.910000002</v>
      </c>
      <c r="F30" s="7">
        <f t="shared" si="5"/>
        <v>7025841.29</v>
      </c>
      <c r="G30" s="7">
        <f t="shared" si="5"/>
        <v>7025841.29</v>
      </c>
      <c r="H30" s="29">
        <f t="shared" si="5"/>
        <v>4831852.62</v>
      </c>
    </row>
    <row r="31" spans="2:8" x14ac:dyDescent="0.25">
      <c r="B31" s="10" t="s">
        <v>32</v>
      </c>
      <c r="C31" s="25">
        <v>96600</v>
      </c>
      <c r="D31" s="25">
        <v>216068.88</v>
      </c>
      <c r="E31" s="30">
        <f t="shared" si="2"/>
        <v>312668.88</v>
      </c>
      <c r="F31" s="26">
        <v>282461.53000000003</v>
      </c>
      <c r="G31" s="26">
        <v>282461.53000000003</v>
      </c>
      <c r="H31" s="34">
        <f t="shared" si="3"/>
        <v>30207.349999999977</v>
      </c>
    </row>
    <row r="32" spans="2:8" x14ac:dyDescent="0.25">
      <c r="B32" s="10" t="s">
        <v>33</v>
      </c>
      <c r="C32" s="25">
        <v>17400</v>
      </c>
      <c r="D32" s="25">
        <v>367017.42</v>
      </c>
      <c r="E32" s="30">
        <f t="shared" si="2"/>
        <v>384417.42</v>
      </c>
      <c r="F32" s="26">
        <v>379545.42</v>
      </c>
      <c r="G32" s="26">
        <v>379545.42</v>
      </c>
      <c r="H32" s="34">
        <f t="shared" si="3"/>
        <v>4872</v>
      </c>
    </row>
    <row r="33" spans="2:8" ht="22.8" x14ac:dyDescent="0.25">
      <c r="B33" s="10" t="s">
        <v>34</v>
      </c>
      <c r="C33" s="25">
        <v>52200</v>
      </c>
      <c r="D33" s="25">
        <v>9841132.1799999997</v>
      </c>
      <c r="E33" s="30">
        <f t="shared" si="2"/>
        <v>9893332.1799999997</v>
      </c>
      <c r="F33" s="26">
        <v>5192817.43</v>
      </c>
      <c r="G33" s="26">
        <v>5192817.43</v>
      </c>
      <c r="H33" s="34">
        <f t="shared" si="3"/>
        <v>4700514.75</v>
      </c>
    </row>
    <row r="34" spans="2:8" ht="24.6" customHeight="1" x14ac:dyDescent="0.25">
      <c r="B34" s="10" t="s">
        <v>35</v>
      </c>
      <c r="C34" s="25">
        <v>140000</v>
      </c>
      <c r="D34" s="25">
        <v>-83164.44</v>
      </c>
      <c r="E34" s="30">
        <f t="shared" si="2"/>
        <v>56835.56</v>
      </c>
      <c r="F34" s="26">
        <v>56835.56</v>
      </c>
      <c r="G34" s="26">
        <v>56835.56</v>
      </c>
      <c r="H34" s="34">
        <f t="shared" si="3"/>
        <v>0</v>
      </c>
    </row>
    <row r="35" spans="2:8" ht="22.8" x14ac:dyDescent="0.25">
      <c r="B35" s="10" t="s">
        <v>36</v>
      </c>
      <c r="C35" s="25">
        <v>150000</v>
      </c>
      <c r="D35" s="25">
        <v>737667.06</v>
      </c>
      <c r="E35" s="30">
        <f t="shared" si="2"/>
        <v>887667.06</v>
      </c>
      <c r="F35" s="26">
        <v>863489.95</v>
      </c>
      <c r="G35" s="26">
        <v>863489.95</v>
      </c>
      <c r="H35" s="34">
        <f t="shared" si="3"/>
        <v>24177.110000000102</v>
      </c>
    </row>
    <row r="36" spans="2:8" x14ac:dyDescent="0.2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5">
      <c r="B37" s="10" t="s">
        <v>38</v>
      </c>
      <c r="C37" s="25">
        <v>900000</v>
      </c>
      <c r="D37" s="25">
        <v>-623333.18999999994</v>
      </c>
      <c r="E37" s="30">
        <f t="shared" si="2"/>
        <v>276666.81000000006</v>
      </c>
      <c r="F37" s="26">
        <v>249585.4</v>
      </c>
      <c r="G37" s="26">
        <v>249585.4</v>
      </c>
      <c r="H37" s="34">
        <f t="shared" si="3"/>
        <v>27081.410000000062</v>
      </c>
    </row>
    <row r="38" spans="2:8" x14ac:dyDescent="0.25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5">
      <c r="B39" s="10" t="s">
        <v>40</v>
      </c>
      <c r="C39" s="25">
        <v>35000</v>
      </c>
      <c r="D39" s="25">
        <v>11106</v>
      </c>
      <c r="E39" s="30">
        <f t="shared" si="2"/>
        <v>46106</v>
      </c>
      <c r="F39" s="26">
        <v>1106</v>
      </c>
      <c r="G39" s="26">
        <v>1106</v>
      </c>
      <c r="H39" s="34">
        <f t="shared" si="3"/>
        <v>45000</v>
      </c>
    </row>
    <row r="40" spans="2:8" s="9" customFormat="1" ht="25.5" customHeight="1" x14ac:dyDescent="0.25">
      <c r="B40" s="12" t="s">
        <v>41</v>
      </c>
      <c r="C40" s="7">
        <f>SUM(C41:C49)</f>
        <v>21827.52</v>
      </c>
      <c r="D40" s="7">
        <f t="shared" ref="D40:H40" si="6">SUM(D41:D49)</f>
        <v>1893200.49</v>
      </c>
      <c r="E40" s="29">
        <f t="shared" si="6"/>
        <v>1915028.0099999998</v>
      </c>
      <c r="F40" s="7">
        <f t="shared" si="6"/>
        <v>700141.86</v>
      </c>
      <c r="G40" s="7">
        <f t="shared" si="6"/>
        <v>700141.86</v>
      </c>
      <c r="H40" s="29">
        <f t="shared" si="6"/>
        <v>1214886.1499999999</v>
      </c>
    </row>
    <row r="41" spans="2:8" ht="22.8" x14ac:dyDescent="0.25">
      <c r="B41" s="10" t="s">
        <v>42</v>
      </c>
      <c r="C41" s="25">
        <v>21827.52</v>
      </c>
      <c r="D41" s="25">
        <v>17494.61</v>
      </c>
      <c r="E41" s="30">
        <f t="shared" si="2"/>
        <v>39322.130000000005</v>
      </c>
      <c r="F41" s="26">
        <v>20420.25</v>
      </c>
      <c r="G41" s="26">
        <v>20420.25</v>
      </c>
      <c r="H41" s="34">
        <f t="shared" si="3"/>
        <v>18901.880000000005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0</v>
      </c>
      <c r="D44" s="25">
        <v>1875705.88</v>
      </c>
      <c r="E44" s="30">
        <f t="shared" si="2"/>
        <v>1875705.88</v>
      </c>
      <c r="F44" s="26">
        <v>679721.61</v>
      </c>
      <c r="G44" s="26">
        <v>679721.61</v>
      </c>
      <c r="H44" s="34">
        <f t="shared" si="3"/>
        <v>1195984.27</v>
      </c>
    </row>
    <row r="45" spans="2:8" x14ac:dyDescent="0.2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3161232.55</v>
      </c>
      <c r="E50" s="29">
        <f t="shared" si="7"/>
        <v>3161232.55</v>
      </c>
      <c r="F50" s="7">
        <f t="shared" si="7"/>
        <v>3161232.55</v>
      </c>
      <c r="G50" s="7">
        <f t="shared" si="7"/>
        <v>3161232.55</v>
      </c>
      <c r="H50" s="29">
        <f t="shared" si="7"/>
        <v>0</v>
      </c>
    </row>
    <row r="51" spans="2:8" x14ac:dyDescent="0.25">
      <c r="B51" s="10" t="s">
        <v>52</v>
      </c>
      <c r="C51" s="25">
        <v>0</v>
      </c>
      <c r="D51" s="25">
        <v>2754100.13</v>
      </c>
      <c r="E51" s="30">
        <f t="shared" si="2"/>
        <v>2754100.13</v>
      </c>
      <c r="F51" s="25">
        <v>2754100.13</v>
      </c>
      <c r="G51" s="25">
        <v>2754100.13</v>
      </c>
      <c r="H51" s="34">
        <f t="shared" si="3"/>
        <v>0</v>
      </c>
    </row>
    <row r="52" spans="2:8" x14ac:dyDescent="0.25">
      <c r="B52" s="10" t="s">
        <v>53</v>
      </c>
      <c r="C52" s="25">
        <v>0</v>
      </c>
      <c r="D52" s="25">
        <v>343378.84</v>
      </c>
      <c r="E52" s="30">
        <f t="shared" si="2"/>
        <v>343378.84</v>
      </c>
      <c r="F52" s="25">
        <v>343378.84</v>
      </c>
      <c r="G52" s="25">
        <v>343378.84</v>
      </c>
      <c r="H52" s="34">
        <f t="shared" si="3"/>
        <v>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5">
        <v>0</v>
      </c>
      <c r="G53" s="25">
        <v>0</v>
      </c>
      <c r="H53" s="34">
        <f t="shared" si="3"/>
        <v>0</v>
      </c>
    </row>
    <row r="54" spans="2:8" x14ac:dyDescent="0.25">
      <c r="B54" s="10" t="s">
        <v>55</v>
      </c>
      <c r="C54" s="25">
        <v>0</v>
      </c>
      <c r="D54" s="25">
        <v>0</v>
      </c>
      <c r="E54" s="30">
        <f t="shared" si="2"/>
        <v>0</v>
      </c>
      <c r="F54" s="25">
        <v>0</v>
      </c>
      <c r="G54" s="25">
        <v>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5">
        <v>0</v>
      </c>
      <c r="G55" s="25">
        <v>0</v>
      </c>
      <c r="H55" s="34">
        <f t="shared" si="3"/>
        <v>0</v>
      </c>
    </row>
    <row r="56" spans="2:8" x14ac:dyDescent="0.25">
      <c r="B56" s="10" t="s">
        <v>57</v>
      </c>
      <c r="C56" s="25">
        <v>0</v>
      </c>
      <c r="D56" s="25">
        <v>63753.58</v>
      </c>
      <c r="E56" s="30">
        <f t="shared" si="2"/>
        <v>63753.58</v>
      </c>
      <c r="F56" s="25">
        <v>63753.58</v>
      </c>
      <c r="G56" s="25">
        <v>63753.58</v>
      </c>
      <c r="H56" s="34">
        <f t="shared" si="3"/>
        <v>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32651138.350000001</v>
      </c>
      <c r="E73" s="29">
        <f t="shared" si="10"/>
        <v>32651138.350000001</v>
      </c>
      <c r="F73" s="7">
        <f t="shared" si="10"/>
        <v>21923152.91</v>
      </c>
      <c r="G73" s="7">
        <f t="shared" si="10"/>
        <v>21923152.91</v>
      </c>
      <c r="H73" s="29">
        <f t="shared" si="10"/>
        <v>10727985.440000001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32651138.350000001</v>
      </c>
      <c r="E76" s="30">
        <f t="shared" si="2"/>
        <v>32651138.350000001</v>
      </c>
      <c r="F76" s="26">
        <v>21923152.91</v>
      </c>
      <c r="G76" s="26">
        <v>21923152.91</v>
      </c>
      <c r="H76" s="34">
        <f t="shared" si="3"/>
        <v>10727985.440000001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5">
        <v>0</v>
      </c>
      <c r="G95" s="25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5">
        <v>0</v>
      </c>
      <c r="G96" s="25">
        <v>0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5">
        <v>0</v>
      </c>
      <c r="G105" s="25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5">
        <v>0</v>
      </c>
      <c r="G106" s="25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5">
        <v>0</v>
      </c>
      <c r="G107" s="25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5">
        <v>0</v>
      </c>
      <c r="G108" s="25">
        <v>0</v>
      </c>
      <c r="H108" s="34">
        <f t="shared" si="16"/>
        <v>0</v>
      </c>
    </row>
    <row r="109" spans="2:18" ht="22.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5">
        <v>0</v>
      </c>
      <c r="G109" s="25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5">
        <v>0</v>
      </c>
      <c r="G110" s="25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5">
        <v>0</v>
      </c>
      <c r="G111" s="25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5">
        <v>0</v>
      </c>
      <c r="G112" s="25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5">
        <v>0</v>
      </c>
      <c r="G125" s="25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5">
        <v>0</v>
      </c>
      <c r="G126" s="25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5">
        <v>0</v>
      </c>
      <c r="G127" s="25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9759681.879999999</v>
      </c>
      <c r="D160" s="24">
        <f t="shared" ref="D160:G160" si="28">SUM(D10,D85)</f>
        <v>48828827.390000001</v>
      </c>
      <c r="E160" s="32">
        <f>SUM(E10,E85)</f>
        <v>58588509.270000011</v>
      </c>
      <c r="F160" s="24">
        <f t="shared" si="28"/>
        <v>38716604.019999996</v>
      </c>
      <c r="G160" s="24">
        <f t="shared" si="28"/>
        <v>38716604.019999996</v>
      </c>
      <c r="H160" s="32">
        <f>SUM(H10,H85)</f>
        <v>19871905.25</v>
      </c>
    </row>
    <row r="161" s="35" customFormat="1" x14ac:dyDescent="0.25"/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2021-07-08T21:05:48Z</cp:lastPrinted>
  <dcterms:created xsi:type="dcterms:W3CDTF">2020-01-08T21:14:59Z</dcterms:created>
  <dcterms:modified xsi:type="dcterms:W3CDTF">2021-10-18T17:15:42Z</dcterms:modified>
</cp:coreProperties>
</file>