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24_Flujo de Fondos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/>
  </bookViews>
  <sheets>
    <sheet name="FFONDOS" sheetId="1" r:id="rId1"/>
  </sheets>
  <definedNames>
    <definedName name="ANEXO">#REF!</definedName>
    <definedName name="_xlnm.Print_Area" localSheetId="0">FFONDOS!$A$1:$H$39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<sst xmlns="http://schemas.openxmlformats.org/spreadsheetml/2006/main" count="49" uniqueCount="40">
  <si>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</si>
  <si>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</si>
  <si>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</si>
  <si>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</si>
  <si>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</si>
  <si>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</si>
  <si>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</si>
  <si>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</si>
  <si>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</si>
  <si>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</si>
  <si>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</si>
  <si>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</si>
  <si>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</si>
  <si>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</si>
  <si>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</si>
  <si>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</si>
  <si>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</si>
  <si>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</si>
  <si>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</si>
  <si>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</si>
  <si>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</si>
  <si>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</si>
  <si>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</si>
  <si>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</si>
  <si>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</si>
  <si>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</si>
  <si>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</si>
  <si>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</si>
  <si>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</si>
  <si>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</si>
  <si>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</si>
  <si>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</si>
  <si>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</si>
  <si>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</si>
  <si>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</si>
  <si>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</si>
  <si>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</si>
  <si>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</si>
  <si>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de Innovación y Competitividad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</si>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</sst>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view="pageBreakPreview" topLeftCell="A16" zoomScale="90" zoomScaleNormal="80" zoomScaleSheetLayoutView="90" workbookViewId="0">
      <selection activeCell="F33" sqref="F33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7385.13</v>
      </c>
      <c r="E13" s="21">
        <f t="shared" si="0"/>
        <v>7385.13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2001991.6</v>
      </c>
      <c r="E14" s="21">
        <f t="shared" si="0"/>
        <v>2001991.6</v>
      </c>
      <c r="F14" s="27">
        <v>2001991.6</v>
      </c>
      <c r="G14" s="20">
        <v>2001991.6</v>
      </c>
    </row>
    <row r="15" spans="2:7" ht="24" customHeight="1" x14ac:dyDescent="0.2">
      <c r="B15" s="14" t="s">
        <v>27</v>
      </c>
      <c r="C15" s="19">
        <v>0</v>
      </c>
      <c r="D15" s="27">
        <v>56116454.600000001</v>
      </c>
      <c r="E15" s="21">
        <f t="shared" si="0"/>
        <v>56116454.600000001</v>
      </c>
      <c r="F15" s="27">
        <v>31907466.079999998</v>
      </c>
      <c r="G15" s="20">
        <v>31907466.079999998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6984166.2699999996</v>
      </c>
      <c r="D17" s="27">
        <v>0</v>
      </c>
      <c r="E17" s="21">
        <f t="shared" si="0"/>
        <v>6984166.2699999996</v>
      </c>
      <c r="F17" s="27">
        <v>5727824.1100000003</v>
      </c>
      <c r="G17" s="20">
        <v>5727824.1100000003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6984166.2699999996</v>
      </c>
      <c r="D20" s="28">
        <f>SUM(D9:D18)</f>
        <v>58125831.329999998</v>
      </c>
      <c r="E20" s="22">
        <f>C20+D20</f>
        <v>65109997.599999994</v>
      </c>
      <c r="F20" s="28">
        <f>SUM(F9:F18)</f>
        <v>39637281.789999999</v>
      </c>
      <c r="G20" s="22">
        <f>SUM(G9:G18)</f>
        <v>39637281.789999999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5862138.1100000003</v>
      </c>
      <c r="D26" s="20">
        <v>2925072.58</v>
      </c>
      <c r="E26" s="21">
        <f t="shared" ref="E26:E34" si="1">C26+D26</f>
        <v>8787210.6900000013</v>
      </c>
      <c r="F26" s="20">
        <v>7090269.6600000001</v>
      </c>
      <c r="G26" s="38">
        <v>7090269.6600000001</v>
      </c>
    </row>
    <row r="27" spans="2:7" ht="12" customHeight="1" x14ac:dyDescent="0.2">
      <c r="B27" s="32" t="s">
        <v>12</v>
      </c>
      <c r="C27" s="20">
        <v>124000</v>
      </c>
      <c r="D27" s="20">
        <v>1824201.88</v>
      </c>
      <c r="E27" s="21">
        <f t="shared" si="1"/>
        <v>1948201.88</v>
      </c>
      <c r="F27" s="20">
        <v>907080.45</v>
      </c>
      <c r="G27" s="38">
        <v>907080.45</v>
      </c>
    </row>
    <row r="28" spans="2:7" x14ac:dyDescent="0.2">
      <c r="B28" s="32" t="s">
        <v>13</v>
      </c>
      <c r="C28" s="20">
        <v>806000</v>
      </c>
      <c r="D28" s="20">
        <v>14615837.84</v>
      </c>
      <c r="E28" s="21">
        <f t="shared" si="1"/>
        <v>15421837.84</v>
      </c>
      <c r="F28" s="20">
        <v>9314753.2799999993</v>
      </c>
      <c r="G28" s="38">
        <v>9314753.2799999993</v>
      </c>
    </row>
    <row r="29" spans="2:7" x14ac:dyDescent="0.2">
      <c r="B29" s="32" t="s">
        <v>14</v>
      </c>
      <c r="C29" s="20">
        <v>191827.52</v>
      </c>
      <c r="D29" s="20">
        <v>1640382.18</v>
      </c>
      <c r="E29" s="21">
        <f t="shared" si="1"/>
        <v>1832209.7</v>
      </c>
      <c r="F29" s="20">
        <v>1258853.58</v>
      </c>
      <c r="G29" s="38">
        <v>1258853.58</v>
      </c>
    </row>
    <row r="30" spans="2:7" x14ac:dyDescent="0.2">
      <c r="B30" s="32" t="s">
        <v>15</v>
      </c>
      <c r="C30" s="20">
        <v>0</v>
      </c>
      <c r="D30" s="20">
        <v>3167157.72</v>
      </c>
      <c r="E30" s="21">
        <f t="shared" si="1"/>
        <v>3167157.72</v>
      </c>
      <c r="F30" s="20">
        <v>667156.72</v>
      </c>
      <c r="G30" s="38">
        <v>667156.72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26974970.899999999</v>
      </c>
      <c r="E33" s="21">
        <f t="shared" si="1"/>
        <v>26974970.899999999</v>
      </c>
      <c r="F33" s="20">
        <v>4237583.92</v>
      </c>
      <c r="G33" s="38">
        <v>4237853.92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6983965.6299999999</v>
      </c>
      <c r="D36" s="22">
        <f>SUM(D26:D34)</f>
        <v>51147623.099999994</v>
      </c>
      <c r="E36" s="22">
        <f>SUM(E26:E34)</f>
        <v>58131588.729999997</v>
      </c>
      <c r="F36" s="22">
        <f>SUM(F26:F34)</f>
        <v>23475697.609999999</v>
      </c>
      <c r="G36" s="39">
        <f>SUM(G26:G34)</f>
        <v>23475967.609999999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200.63999999966472</v>
      </c>
      <c r="D38" s="8">
        <f>D20-D36</f>
        <v>6978208.2300000042</v>
      </c>
      <c r="E38" s="8">
        <f>D38+C38</f>
        <v>6978408.8700000038</v>
      </c>
      <c r="F38" s="8">
        <f>F20-F36</f>
        <v>16161584.18</v>
      </c>
      <c r="G38" s="9">
        <f>G20-G36</f>
        <v>16161314.18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dEFFHJ1weQejK2Y4kBuirND69wHlFHqBAOjyJvMQxM8gc9WvIuvb23uKTAGCouJOegz7hE+jcRSS1cYiy3GH1g==" saltValue="p5qSkYx6RtjtKuvEi5WbP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2021-01-19T21:53:58Z</cp:lastPrinted>
  <dcterms:created xsi:type="dcterms:W3CDTF">2019-12-11T17:18:27Z</dcterms:created>
  <dcterms:modified xsi:type="dcterms:W3CDTF">2021-01-19T21:53:59Z</dcterms:modified>
</cp:coreProperties>
</file>